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C:\見積書\accessseisan\"/>
    </mc:Choice>
  </mc:AlternateContent>
  <xr:revisionPtr revIDLastSave="0" documentId="13_ncr:1_{275ACF9D-FCF3-4E71-828A-F48F6EA8353B}" xr6:coauthVersionLast="47" xr6:coauthVersionMax="47" xr10:uidLastSave="{00000000-0000-0000-0000-000000000000}"/>
  <bookViews>
    <workbookView xWindow="-120" yWindow="-120" windowWidth="29040" windowHeight="15720" xr2:uid="{4FA0BEAA-8D62-456F-9AE1-3CB258583FA2}"/>
  </bookViews>
  <sheets>
    <sheet name="精算" sheetId="1" r:id="rId1"/>
    <sheet name="Access入力" sheetId="3" r:id="rId2"/>
    <sheet name="精算 (2)" sheetId="2" r:id="rId3"/>
    <sheet name="決算書"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1" i="4" l="1"/>
  <c r="H53" i="4"/>
  <c r="H52" i="4"/>
  <c r="H46" i="4"/>
  <c r="H49" i="4" s="1"/>
  <c r="H40" i="4"/>
  <c r="H35" i="4"/>
  <c r="H34" i="4"/>
  <c r="H33" i="4"/>
  <c r="H32" i="4"/>
  <c r="H31" i="4"/>
  <c r="H30" i="4"/>
  <c r="H29" i="4"/>
  <c r="H28" i="4"/>
  <c r="H27" i="4"/>
  <c r="H26" i="4"/>
  <c r="H25" i="4"/>
  <c r="H24" i="4"/>
  <c r="H23" i="4"/>
  <c r="H22" i="4"/>
  <c r="H21" i="4"/>
  <c r="H20" i="4"/>
  <c r="H19" i="4"/>
  <c r="H18" i="4"/>
  <c r="H16" i="4"/>
  <c r="H15" i="4"/>
  <c r="H9" i="4"/>
  <c r="H5" i="4"/>
  <c r="H11" i="4"/>
  <c r="H17" i="4"/>
  <c r="H8" i="4"/>
  <c r="P6" i="4"/>
  <c r="P7" i="4"/>
  <c r="P8" i="4"/>
  <c r="P9" i="4"/>
  <c r="P10" i="4"/>
  <c r="P11" i="4"/>
  <c r="P12" i="4"/>
  <c r="P13" i="4"/>
  <c r="P14" i="4"/>
  <c r="P15" i="4"/>
  <c r="P16" i="4"/>
  <c r="P5" i="4"/>
  <c r="O6" i="4"/>
  <c r="O7" i="4"/>
  <c r="O8" i="4"/>
  <c r="O9" i="4"/>
  <c r="O10" i="4"/>
  <c r="O11" i="4"/>
  <c r="O12" i="4"/>
  <c r="O13" i="4"/>
  <c r="O14" i="4"/>
  <c r="O15" i="4"/>
  <c r="O16" i="4"/>
  <c r="O5" i="4"/>
  <c r="D33" i="4"/>
  <c r="C33" i="4"/>
  <c r="H7" i="4"/>
  <c r="H14" i="4"/>
  <c r="H36" i="4"/>
  <c r="H37" i="4"/>
  <c r="H38" i="4"/>
  <c r="H39" i="4"/>
  <c r="H43" i="4"/>
  <c r="H44" i="4"/>
  <c r="H45" i="4"/>
  <c r="H47" i="4"/>
  <c r="H48" i="4"/>
  <c r="H50" i="4"/>
  <c r="H51" i="4"/>
  <c r="H54" i="4"/>
  <c r="H55" i="4"/>
  <c r="H6" i="4"/>
  <c r="K29" i="4"/>
  <c r="J29" i="4"/>
  <c r="V73" i="1"/>
  <c r="U73" i="1"/>
  <c r="T73" i="1"/>
  <c r="S73" i="1"/>
  <c r="C66" i="1"/>
  <c r="J80" i="2"/>
  <c r="I80" i="2"/>
  <c r="H80" i="2"/>
  <c r="G80" i="2"/>
  <c r="C66" i="2"/>
  <c r="B66" i="2"/>
  <c r="H80" i="1"/>
  <c r="G80" i="1"/>
  <c r="J80" i="1"/>
  <c r="I80" i="1"/>
  <c r="B66" i="1"/>
  <c r="O18" i="4" l="1"/>
  <c r="P18" i="4"/>
  <c r="H56" i="4"/>
  <c r="H10" i="4"/>
  <c r="H12" i="4" s="1"/>
  <c r="H13" i="4" s="1"/>
  <c r="H41" i="4"/>
  <c r="G82" i="2"/>
  <c r="G82" i="1"/>
  <c r="H42" i="4" l="1"/>
  <c r="H58" i="4" s="1"/>
  <c r="H62" i="4" s="1"/>
</calcChain>
</file>

<file path=xl/sharedStrings.xml><?xml version="1.0" encoding="utf-8"?>
<sst xmlns="http://schemas.openxmlformats.org/spreadsheetml/2006/main" count="593" uniqueCount="444">
  <si>
    <t>勘定科目</t>
    <rPh sb="0" eb="4">
      <t>カンジョウカモク</t>
    </rPh>
    <phoneticPr fontId="1"/>
  </si>
  <si>
    <t>令和　　年　　月　　日</t>
    <rPh sb="0" eb="2">
      <t>レイワ</t>
    </rPh>
    <rPh sb="4" eb="5">
      <t>ネン</t>
    </rPh>
    <rPh sb="7" eb="8">
      <t>ガツ</t>
    </rPh>
    <rPh sb="10" eb="11">
      <t>ニチ</t>
    </rPh>
    <phoneticPr fontId="1"/>
  </si>
  <si>
    <t>試算表</t>
    <rPh sb="0" eb="3">
      <t>シサンヒョウ</t>
    </rPh>
    <phoneticPr fontId="1"/>
  </si>
  <si>
    <t>借方</t>
    <rPh sb="0" eb="2">
      <t>カリカタ</t>
    </rPh>
    <phoneticPr fontId="1"/>
  </si>
  <si>
    <t>貸方</t>
    <rPh sb="0" eb="2">
      <t>カシカタ</t>
    </rPh>
    <phoneticPr fontId="1"/>
  </si>
  <si>
    <t>修正記入</t>
    <rPh sb="0" eb="2">
      <t>シュウセイ</t>
    </rPh>
    <rPh sb="2" eb="4">
      <t>キニュウ</t>
    </rPh>
    <phoneticPr fontId="1"/>
  </si>
  <si>
    <t>損益計算書</t>
    <rPh sb="0" eb="5">
      <t>ソンエキケイサンショ</t>
    </rPh>
    <phoneticPr fontId="1"/>
  </si>
  <si>
    <t>貸借対照表</t>
    <rPh sb="0" eb="1">
      <t>カシ</t>
    </rPh>
    <rPh sb="1" eb="2">
      <t>カ</t>
    </rPh>
    <rPh sb="2" eb="5">
      <t>タイショウヒョウ</t>
    </rPh>
    <phoneticPr fontId="1"/>
  </si>
  <si>
    <t>受取手形</t>
    <rPh sb="0" eb="4">
      <t>ウケトリテガタ</t>
    </rPh>
    <phoneticPr fontId="1"/>
  </si>
  <si>
    <t>貸付金</t>
    <rPh sb="0" eb="3">
      <t>カシツケキン</t>
    </rPh>
    <phoneticPr fontId="1"/>
  </si>
  <si>
    <t>売買目的有価証券</t>
    <rPh sb="0" eb="8">
      <t>バイバイモクテキユウカショウケン</t>
    </rPh>
    <phoneticPr fontId="1"/>
  </si>
  <si>
    <t>仮払金</t>
    <rPh sb="0" eb="3">
      <t>カリバライキン</t>
    </rPh>
    <phoneticPr fontId="1"/>
  </si>
  <si>
    <t>繰越商品</t>
    <rPh sb="0" eb="4">
      <t>クリコシショウヒン</t>
    </rPh>
    <phoneticPr fontId="1"/>
  </si>
  <si>
    <t>建物</t>
    <rPh sb="0" eb="2">
      <t>タテモノ</t>
    </rPh>
    <phoneticPr fontId="1"/>
  </si>
  <si>
    <t>貸倒引当金</t>
    <rPh sb="0" eb="5">
      <t>カシダオレヒキアテキン</t>
    </rPh>
    <phoneticPr fontId="1"/>
  </si>
  <si>
    <t>受取利息</t>
    <rPh sb="0" eb="4">
      <t>ウケトリリソク</t>
    </rPh>
    <phoneticPr fontId="1"/>
  </si>
  <si>
    <t>消耗品費</t>
    <rPh sb="0" eb="4">
      <t>ショウモウヒンヒ</t>
    </rPh>
    <phoneticPr fontId="1"/>
  </si>
  <si>
    <t>現金過不足</t>
    <rPh sb="0" eb="2">
      <t>ゲンキン</t>
    </rPh>
    <rPh sb="2" eb="5">
      <t>カブソク</t>
    </rPh>
    <phoneticPr fontId="1"/>
  </si>
  <si>
    <t>消耗品</t>
    <rPh sb="0" eb="3">
      <t>ショウモウヒン</t>
    </rPh>
    <phoneticPr fontId="1"/>
  </si>
  <si>
    <t>前払保険料</t>
    <rPh sb="0" eb="2">
      <t>マエバラ</t>
    </rPh>
    <rPh sb="2" eb="5">
      <t>ホケンリョウ</t>
    </rPh>
    <phoneticPr fontId="1"/>
  </si>
  <si>
    <t>末払給料</t>
    <rPh sb="0" eb="2">
      <t>スエバラ</t>
    </rPh>
    <rPh sb="2" eb="4">
      <t>キュウリョウ</t>
    </rPh>
    <phoneticPr fontId="1"/>
  </si>
  <si>
    <t>前受利息</t>
    <rPh sb="0" eb="2">
      <t>ゼンウケ</t>
    </rPh>
    <rPh sb="2" eb="4">
      <t>リソク</t>
    </rPh>
    <phoneticPr fontId="1"/>
  </si>
  <si>
    <t>減価償却費</t>
    <rPh sb="0" eb="5">
      <t>ゲンカショウキャクヒ</t>
    </rPh>
    <phoneticPr fontId="1"/>
  </si>
  <si>
    <t>有価証券評価（損）</t>
    <rPh sb="0" eb="4">
      <t>ユウカショウケン</t>
    </rPh>
    <rPh sb="4" eb="6">
      <t>ヒョウカ</t>
    </rPh>
    <rPh sb="7" eb="8">
      <t>ソン</t>
    </rPh>
    <phoneticPr fontId="1"/>
  </si>
  <si>
    <t>当期純利益</t>
    <rPh sb="0" eb="2">
      <t>トウキ</t>
    </rPh>
    <rPh sb="2" eb="5">
      <t>ジュンリエキ</t>
    </rPh>
    <phoneticPr fontId="1"/>
  </si>
  <si>
    <t>雑損</t>
    <rPh sb="0" eb="2">
      <t>ザツソン</t>
    </rPh>
    <phoneticPr fontId="1"/>
  </si>
  <si>
    <t>支払保険料</t>
    <rPh sb="0" eb="5">
      <t>シハライホケンリョウ</t>
    </rPh>
    <phoneticPr fontId="1"/>
  </si>
  <si>
    <t>備品</t>
    <rPh sb="0" eb="2">
      <t>ビヒン</t>
    </rPh>
    <phoneticPr fontId="1"/>
  </si>
  <si>
    <t>仕入</t>
    <phoneticPr fontId="1"/>
  </si>
  <si>
    <t>水道光熱費</t>
    <phoneticPr fontId="1"/>
  </si>
  <si>
    <t>接待交際費</t>
    <phoneticPr fontId="1"/>
  </si>
  <si>
    <t>通信費</t>
    <phoneticPr fontId="1"/>
  </si>
  <si>
    <t>土地</t>
    <rPh sb="0" eb="2">
      <t>トチ</t>
    </rPh>
    <phoneticPr fontId="1"/>
  </si>
  <si>
    <t>現金過不足</t>
    <rPh sb="0" eb="5">
      <t>ゲンキンカブソク</t>
    </rPh>
    <phoneticPr fontId="1"/>
  </si>
  <si>
    <t>仮払消費税</t>
    <rPh sb="0" eb="5">
      <t>カリバライショウヒゼイ</t>
    </rPh>
    <phoneticPr fontId="1"/>
  </si>
  <si>
    <t>普通預金</t>
    <rPh sb="0" eb="4">
      <t>フツウヨキン</t>
    </rPh>
    <phoneticPr fontId="1"/>
  </si>
  <si>
    <t>借入金</t>
    <rPh sb="0" eb="3">
      <t>シャクニュウキン</t>
    </rPh>
    <phoneticPr fontId="1"/>
  </si>
  <si>
    <t>前受金</t>
    <rPh sb="0" eb="3">
      <t>マエウケキン</t>
    </rPh>
    <phoneticPr fontId="1"/>
  </si>
  <si>
    <t>借受金</t>
    <rPh sb="0" eb="3">
      <t>カリウケキン</t>
    </rPh>
    <phoneticPr fontId="1"/>
  </si>
  <si>
    <t>仮受金</t>
    <rPh sb="0" eb="3">
      <t>カリウケキン</t>
    </rPh>
    <phoneticPr fontId="1"/>
  </si>
  <si>
    <t>仮受消費税</t>
    <rPh sb="0" eb="5">
      <t>カリウケショウヒゼイ</t>
    </rPh>
    <phoneticPr fontId="1"/>
  </si>
  <si>
    <t>減価償却累計額</t>
    <rPh sb="0" eb="7">
      <t>ゲンカショウキャクルイケイガク</t>
    </rPh>
    <phoneticPr fontId="1"/>
  </si>
  <si>
    <t>売上</t>
    <phoneticPr fontId="1"/>
  </si>
  <si>
    <t>地代家賃</t>
    <phoneticPr fontId="1"/>
  </si>
  <si>
    <t>旅費交通費</t>
  </si>
  <si>
    <t>貸倒引当金繰入</t>
    <rPh sb="0" eb="2">
      <t>カシダオレ</t>
    </rPh>
    <rPh sb="2" eb="4">
      <t>ヒキアテ</t>
    </rPh>
    <rPh sb="4" eb="5">
      <t>キンヒキアテキン</t>
    </rPh>
    <rPh sb="5" eb="7">
      <t>クリイレ</t>
    </rPh>
    <phoneticPr fontId="1"/>
  </si>
  <si>
    <t>給料</t>
    <rPh sb="0" eb="2">
      <t>キュウリョウ</t>
    </rPh>
    <phoneticPr fontId="1"/>
  </si>
  <si>
    <t>未払利息</t>
    <rPh sb="0" eb="2">
      <t>ミバラ</t>
    </rPh>
    <rPh sb="2" eb="4">
      <t>リソク</t>
    </rPh>
    <phoneticPr fontId="1"/>
  </si>
  <si>
    <t>未払消費税</t>
    <rPh sb="0" eb="5">
      <t>ミバライショウヒゼイ</t>
    </rPh>
    <phoneticPr fontId="1"/>
  </si>
  <si>
    <r>
      <t>貸＋</t>
    </r>
    <r>
      <rPr>
        <sz val="11"/>
        <color theme="1"/>
        <rFont val="Meiryo UI"/>
        <family val="3"/>
        <charset val="128"/>
      </rPr>
      <t>貸</t>
    </r>
    <r>
      <rPr>
        <sz val="11"/>
        <color theme="1"/>
        <rFont val="游ゴシック"/>
        <family val="2"/>
        <charset val="128"/>
        <scheme val="minor"/>
      </rPr>
      <t>=貸借対照表（貸）</t>
    </r>
    <rPh sb="4" eb="9">
      <t>タイシャクタイショウヒョウ</t>
    </rPh>
    <rPh sb="10" eb="11">
      <t>カシ</t>
    </rPh>
    <phoneticPr fontId="1"/>
  </si>
  <si>
    <t>借＋借＝借（損益対照表）</t>
    <rPh sb="0" eb="1">
      <t>カ</t>
    </rPh>
    <rPh sb="2" eb="3">
      <t>カ</t>
    </rPh>
    <rPh sb="4" eb="5">
      <t>カ</t>
    </rPh>
    <rPh sb="6" eb="11">
      <t>ソンエキタイショウヒョウ</t>
    </rPh>
    <phoneticPr fontId="1"/>
  </si>
  <si>
    <t>借－貸＝借（損益対照表）</t>
    <rPh sb="0" eb="1">
      <t>カ</t>
    </rPh>
    <rPh sb="2" eb="3">
      <t>カシ</t>
    </rPh>
    <rPh sb="4" eb="5">
      <t>カ</t>
    </rPh>
    <phoneticPr fontId="1"/>
  </si>
  <si>
    <t>借－貸＝借（損益対照表）</t>
    <phoneticPr fontId="1"/>
  </si>
  <si>
    <t>貸＋貸=貸借対照表（貸）</t>
    <phoneticPr fontId="1"/>
  </si>
  <si>
    <t>仕入に期首繰越商品分（繰越商品）を加算して、期末の繰越商品分を減らします。</t>
    <rPh sb="11" eb="15">
      <t>クリコシショウヒン</t>
    </rPh>
    <phoneticPr fontId="1"/>
  </si>
  <si>
    <t>「資産」にあたる繰越商品の差額は貸借対照表の借方</t>
    <phoneticPr fontId="1"/>
  </si>
  <si>
    <t>「費用」にあたる仕入の差額（売上原価）は損益計算書の借方に記入します。</t>
  </si>
  <si>
    <t>期末繰越商品</t>
    <phoneticPr fontId="1"/>
  </si>
  <si>
    <t>期首繰越商品</t>
    <phoneticPr fontId="1"/>
  </si>
  <si>
    <t>支払利息</t>
    <rPh sb="0" eb="4">
      <t>シハライリソク</t>
    </rPh>
    <phoneticPr fontId="1"/>
  </si>
  <si>
    <t>仮受消費税（負債）－仮払消費税（資産）＝未払消費税（負債）</t>
    <rPh sb="0" eb="5">
      <t>カリウケショウヒゼイ</t>
    </rPh>
    <rPh sb="6" eb="8">
      <t>フサイ</t>
    </rPh>
    <rPh sb="10" eb="12">
      <t>カリハラ</t>
    </rPh>
    <rPh sb="12" eb="15">
      <t>ショウヒゼイ</t>
    </rPh>
    <rPh sb="16" eb="18">
      <t>シサン</t>
    </rPh>
    <rPh sb="20" eb="25">
      <t>ミバライショウヒゼイ</t>
    </rPh>
    <rPh sb="26" eb="28">
      <t>フサイ</t>
    </rPh>
    <phoneticPr fontId="1"/>
  </si>
  <si>
    <t>残高０円未払消費税で処理</t>
    <rPh sb="0" eb="2">
      <t>ザンダカ</t>
    </rPh>
    <rPh sb="3" eb="4">
      <t>エン</t>
    </rPh>
    <rPh sb="4" eb="9">
      <t>ミバライショウヒゼイ</t>
    </rPh>
    <rPh sb="10" eb="12">
      <t>ショリ</t>
    </rPh>
    <phoneticPr fontId="1"/>
  </si>
  <si>
    <t>残高０円未払消費税で処理</t>
    <rPh sb="0" eb="2">
      <t>ザンダカ</t>
    </rPh>
    <rPh sb="3" eb="4">
      <t>エン</t>
    </rPh>
    <rPh sb="4" eb="6">
      <t>ミバライ</t>
    </rPh>
    <rPh sb="6" eb="9">
      <t>ショウヒゼイ</t>
    </rPh>
    <rPh sb="10" eb="12">
      <t>ショリ</t>
    </rPh>
    <phoneticPr fontId="1"/>
  </si>
  <si>
    <t>未払利息</t>
    <rPh sb="0" eb="4">
      <t>ミバライリソク</t>
    </rPh>
    <phoneticPr fontId="1"/>
  </si>
  <si>
    <t>買掛金</t>
    <rPh sb="0" eb="3">
      <t>カイカケキン</t>
    </rPh>
    <phoneticPr fontId="1"/>
  </si>
  <si>
    <t>借＋借＝借（損益対照表）</t>
    <rPh sb="0" eb="1">
      <t>シャク</t>
    </rPh>
    <rPh sb="2" eb="3">
      <t>シャク</t>
    </rPh>
    <rPh sb="4" eb="5">
      <t>シャク</t>
    </rPh>
    <rPh sb="6" eb="8">
      <t>ソンエキ</t>
    </rPh>
    <rPh sb="8" eb="11">
      <t>タイショウヒョウシャクソンエキタイショウヒョウ</t>
    </rPh>
    <phoneticPr fontId="1"/>
  </si>
  <si>
    <t>元入金</t>
    <rPh sb="0" eb="3">
      <t>モトニュウキン</t>
    </rPh>
    <phoneticPr fontId="1"/>
  </si>
  <si>
    <t>売上原価＝期首商品棚卸高＋当期商品仕入高－期末商品棚卸高</t>
    <phoneticPr fontId="1"/>
  </si>
  <si>
    <t>期首元入金＋年間利益－年間損失＋事業主借－事業主貸＝期末元入金</t>
    <phoneticPr fontId="1"/>
  </si>
  <si>
    <t>この期末元入金の額は、翌年にそのまま繰り越して翌年の元入金となります</t>
    <phoneticPr fontId="1"/>
  </si>
  <si>
    <t>当期純利益</t>
    <rPh sb="0" eb="2">
      <t>トウキ</t>
    </rPh>
    <phoneticPr fontId="1"/>
  </si>
  <si>
    <t>収益－費用＝</t>
    <phoneticPr fontId="1"/>
  </si>
  <si>
    <t>期首元入金（個人事業主用）</t>
    <rPh sb="6" eb="11">
      <t>コジンジギョウヌシ</t>
    </rPh>
    <rPh sb="11" eb="12">
      <t>ヨウ</t>
    </rPh>
    <phoneticPr fontId="1"/>
  </si>
  <si>
    <t>現金</t>
    <rPh sb="0" eb="2">
      <t>ゲンキン</t>
    </rPh>
    <phoneticPr fontId="1"/>
  </si>
  <si>
    <t>残高勘定科目用　グループ化決定金額（クエリ精算表決算書のコピー）</t>
    <rPh sb="0" eb="7">
      <t>ザンダカカンジョウカモクヨウ</t>
    </rPh>
    <rPh sb="12" eb="13">
      <t>カ</t>
    </rPh>
    <rPh sb="13" eb="17">
      <t>ケッテイキンガク</t>
    </rPh>
    <rPh sb="21" eb="23">
      <t>セイサン</t>
    </rPh>
    <rPh sb="23" eb="24">
      <t>ヒョウ</t>
    </rPh>
    <rPh sb="24" eb="27">
      <t>ケッサンショ</t>
    </rPh>
    <phoneticPr fontId="1"/>
  </si>
  <si>
    <t>相手勘定科目グループ負債</t>
    <rPh sb="0" eb="2">
      <t>アイテ</t>
    </rPh>
    <rPh sb="2" eb="6">
      <t>カンジョウカモク</t>
    </rPh>
    <rPh sb="10" eb="12">
      <t>フサイ</t>
    </rPh>
    <phoneticPr fontId="1"/>
  </si>
  <si>
    <t>資産減少</t>
    <rPh sb="0" eb="2">
      <t>シサン</t>
    </rPh>
    <rPh sb="2" eb="4">
      <t>ゲンショウ</t>
    </rPh>
    <phoneticPr fontId="1"/>
  </si>
  <si>
    <t>資産増加</t>
    <rPh sb="0" eb="4">
      <t>シサンゾウカ</t>
    </rPh>
    <phoneticPr fontId="1"/>
  </si>
  <si>
    <t>収益</t>
    <rPh sb="0" eb="2">
      <t>シュウエキ</t>
    </rPh>
    <phoneticPr fontId="1"/>
  </si>
  <si>
    <t>費用</t>
    <rPh sb="0" eb="2">
      <t>ヒヨウ</t>
    </rPh>
    <phoneticPr fontId="1"/>
  </si>
  <si>
    <t>負債増加</t>
    <rPh sb="0" eb="2">
      <t>フサイ</t>
    </rPh>
    <rPh sb="2" eb="4">
      <t>ゾウカ</t>
    </rPh>
    <phoneticPr fontId="1"/>
  </si>
  <si>
    <t>相手勘定科目グループ費用収益</t>
    <rPh sb="0" eb="2">
      <t>アイテ</t>
    </rPh>
    <rPh sb="2" eb="6">
      <t>カンジョウカモク</t>
    </rPh>
    <rPh sb="10" eb="12">
      <t>ヒヨウ</t>
    </rPh>
    <rPh sb="12" eb="14">
      <t>シュウエキ</t>
    </rPh>
    <phoneticPr fontId="1"/>
  </si>
  <si>
    <t>,'未払い法人税等','短期借入金','事業主借','前年度繰越金（負債）')"</t>
  </si>
  <si>
    <t>,'未払い法人税等','短期借入金','事業主借','前年度繰越金（負債）') "</t>
    <phoneticPr fontId="1"/>
  </si>
  <si>
    <t>未払い法人税等','短期借入金','事業主借','前年度繰越金（負債）') "</t>
  </si>
  <si>
    <r>
      <t>mySQL = mySQL &amp; " And 購買要求.</t>
    </r>
    <r>
      <rPr>
        <b/>
        <sz val="11"/>
        <color theme="1"/>
        <rFont val="游ゴシック"/>
        <family val="3"/>
        <charset val="128"/>
        <scheme val="minor"/>
      </rPr>
      <t>相手勘定科目</t>
    </r>
    <r>
      <rPr>
        <sz val="11"/>
        <color theme="1"/>
        <rFont val="游ゴシック"/>
        <family val="2"/>
        <charset val="128"/>
        <scheme val="minor"/>
      </rPr>
      <t xml:space="preserve"> IN ('支払手形', '買掛金','未払金','未払費用','前受金','預り金','仮受金','未払消費税等'</t>
    </r>
    <phoneticPr fontId="1"/>
  </si>
  <si>
    <r>
      <t>mySQL = mySQL &amp; " And 購買要求.</t>
    </r>
    <r>
      <rPr>
        <b/>
        <sz val="11"/>
        <color theme="1"/>
        <rFont val="游ゴシック"/>
        <family val="3"/>
        <charset val="128"/>
        <scheme val="minor"/>
      </rPr>
      <t>残高勘定科目用</t>
    </r>
    <r>
      <rPr>
        <sz val="11"/>
        <color theme="1"/>
        <rFont val="游ゴシック"/>
        <family val="2"/>
        <charset val="128"/>
        <scheme val="minor"/>
      </rPr>
      <t xml:space="preserve"> IN('支払手形', '</t>
    </r>
    <r>
      <rPr>
        <b/>
        <sz val="11"/>
        <color theme="1"/>
        <rFont val="游ゴシック"/>
        <family val="3"/>
        <charset val="128"/>
        <scheme val="minor"/>
      </rPr>
      <t>買掛金</t>
    </r>
    <r>
      <rPr>
        <sz val="11"/>
        <color theme="1"/>
        <rFont val="游ゴシック"/>
        <family val="2"/>
        <charset val="128"/>
        <scheme val="minor"/>
      </rPr>
      <t>','未払金','未払費用','前受金','預り金','仮受金','未払消費税等','</t>
    </r>
    <phoneticPr fontId="1"/>
  </si>
  <si>
    <t>5のボタン</t>
    <phoneticPr fontId="1"/>
  </si>
  <si>
    <t>1のボタン</t>
    <phoneticPr fontId="1"/>
  </si>
  <si>
    <r>
      <t>mySQL = mySQL &amp; " And 購買要求.</t>
    </r>
    <r>
      <rPr>
        <b/>
        <sz val="11"/>
        <color theme="1"/>
        <rFont val="游ゴシック"/>
        <family val="3"/>
        <charset val="128"/>
        <scheme val="minor"/>
      </rPr>
      <t>相手勘定科目</t>
    </r>
    <r>
      <rPr>
        <sz val="11"/>
        <color theme="1"/>
        <rFont val="游ゴシック"/>
        <family val="2"/>
        <charset val="128"/>
        <scheme val="minor"/>
      </rPr>
      <t xml:space="preserve"> not IN ('支払手形', '買掛金','未払金','未払費用','前受金','預り金','仮受金','未払消費税等'</t>
    </r>
    <phoneticPr fontId="1"/>
  </si>
  <si>
    <r>
      <t>mySQL = mySQL &amp; " And 購買要求.</t>
    </r>
    <r>
      <rPr>
        <b/>
        <sz val="11"/>
        <color theme="1"/>
        <rFont val="游ゴシック"/>
        <family val="3"/>
        <charset val="128"/>
        <scheme val="minor"/>
      </rPr>
      <t>相手勘定科目</t>
    </r>
    <r>
      <rPr>
        <sz val="11"/>
        <color theme="1"/>
        <rFont val="游ゴシック"/>
        <family val="2"/>
        <charset val="128"/>
        <scheme val="minor"/>
      </rPr>
      <t xml:space="preserve"> IN('資本金', '利益剰余金','繰越利益剰余金','その他有価証券評価差額金','新株予約権','元入金') "</t>
    </r>
    <phoneticPr fontId="1"/>
  </si>
  <si>
    <r>
      <t>mySQL = mySQL &amp; " And 購買要求.</t>
    </r>
    <r>
      <rPr>
        <b/>
        <sz val="11"/>
        <color theme="1"/>
        <rFont val="游ゴシック"/>
        <family val="3"/>
        <charset val="128"/>
        <scheme val="minor"/>
      </rPr>
      <t>残高勘定科目用</t>
    </r>
    <r>
      <rPr>
        <sz val="11"/>
        <color theme="1"/>
        <rFont val="游ゴシック"/>
        <family val="2"/>
        <charset val="128"/>
        <scheme val="minor"/>
      </rPr>
      <t xml:space="preserve"> IN ('現金', '普通預金','当座預金','定期預金','定期積金','受取手形','売掛金','商品・製品'・・・）</t>
    </r>
    <phoneticPr fontId="1"/>
  </si>
  <si>
    <r>
      <t>資産の増加　見積書フォーム　A・・・・・・ー・・収益　　</t>
    </r>
    <r>
      <rPr>
        <b/>
        <sz val="11"/>
        <color theme="1"/>
        <rFont val="游ゴシック"/>
        <family val="3"/>
        <charset val="128"/>
        <scheme val="minor"/>
      </rPr>
      <t>納品終了日</t>
    </r>
    <rPh sb="0" eb="2">
      <t>シサン</t>
    </rPh>
    <rPh sb="3" eb="5">
      <t>ゾウカ</t>
    </rPh>
    <rPh sb="6" eb="9">
      <t>ミツモリショ</t>
    </rPh>
    <rPh sb="24" eb="26">
      <t>シュウエキ</t>
    </rPh>
    <rPh sb="28" eb="33">
      <t>ノウヒンシュウリョウビ</t>
    </rPh>
    <phoneticPr fontId="1"/>
  </si>
  <si>
    <t>基本Access</t>
    <rPh sb="0" eb="2">
      <t>キホン</t>
    </rPh>
    <phoneticPr fontId="1"/>
  </si>
  <si>
    <t>負債</t>
    <rPh sb="0" eb="2">
      <t>フサイ</t>
    </rPh>
    <phoneticPr fontId="1"/>
  </si>
  <si>
    <t>前受金（負債）　　　資産増でA・・・のフォームで商品渡せば勘定科目売上にかえてください</t>
    <rPh sb="0" eb="2">
      <t>マエウ</t>
    </rPh>
    <rPh sb="2" eb="3">
      <t>キン</t>
    </rPh>
    <rPh sb="4" eb="6">
      <t>フサイ</t>
    </rPh>
    <rPh sb="10" eb="12">
      <t>シサン</t>
    </rPh>
    <rPh sb="12" eb="13">
      <t>ゾウ</t>
    </rPh>
    <rPh sb="24" eb="26">
      <t>ショウヒン</t>
    </rPh>
    <rPh sb="26" eb="27">
      <t>ワタ</t>
    </rPh>
    <rPh sb="29" eb="33">
      <t>カンジョウカモク</t>
    </rPh>
    <rPh sb="33" eb="35">
      <t>ウリアゲ</t>
    </rPh>
    <phoneticPr fontId="1"/>
  </si>
  <si>
    <t>借入金（負債）　　　資産増でA・・・・のフォーム　</t>
    <rPh sb="0" eb="3">
      <t>シャクニュウキン</t>
    </rPh>
    <rPh sb="4" eb="6">
      <t>フサイ</t>
    </rPh>
    <rPh sb="10" eb="12">
      <t>シサン</t>
    </rPh>
    <rPh sb="12" eb="13">
      <t>ゾウ</t>
    </rPh>
    <phoneticPr fontId="1"/>
  </si>
  <si>
    <t>記入もれ注意　有　　無　計算しません商売が終わった時成立としました</t>
    <rPh sb="0" eb="2">
      <t>キニュウ</t>
    </rPh>
    <rPh sb="4" eb="6">
      <t>チュウイ</t>
    </rPh>
    <rPh sb="7" eb="8">
      <t>アリ</t>
    </rPh>
    <rPh sb="10" eb="11">
      <t>ナシ</t>
    </rPh>
    <rPh sb="12" eb="14">
      <t>ケイサン</t>
    </rPh>
    <rPh sb="18" eb="20">
      <t>ショウバイ</t>
    </rPh>
    <rPh sb="21" eb="22">
      <t>オ</t>
    </rPh>
    <rPh sb="25" eb="26">
      <t>トキ</t>
    </rPh>
    <rPh sb="26" eb="28">
      <t>セイリツ</t>
    </rPh>
    <phoneticPr fontId="1"/>
  </si>
  <si>
    <r>
      <t>資産の減少　購買要求フォームB・・・・・・ー・・費用　　</t>
    </r>
    <r>
      <rPr>
        <b/>
        <sz val="11"/>
        <color theme="1"/>
        <rFont val="游ゴシック"/>
        <family val="3"/>
        <charset val="128"/>
        <scheme val="minor"/>
      </rPr>
      <t>受取日</t>
    </r>
    <r>
      <rPr>
        <sz val="11"/>
        <color theme="1"/>
        <rFont val="游ゴシック"/>
        <family val="2"/>
        <charset val="128"/>
        <scheme val="minor"/>
      </rPr>
      <t>　　　記入漏れ注意　有　　無　計算しません商売が終わった時成立としました</t>
    </r>
    <rPh sb="0" eb="2">
      <t>シサン</t>
    </rPh>
    <rPh sb="3" eb="5">
      <t>ゲンショウ</t>
    </rPh>
    <rPh sb="6" eb="10">
      <t>コウバイヨウキュウ</t>
    </rPh>
    <rPh sb="24" eb="26">
      <t>ヒヨウ</t>
    </rPh>
    <rPh sb="28" eb="31">
      <t>ウケトリビ</t>
    </rPh>
    <rPh sb="34" eb="36">
      <t>キニュウ</t>
    </rPh>
    <rPh sb="36" eb="37">
      <t>モ</t>
    </rPh>
    <rPh sb="38" eb="40">
      <t>チュウイ</t>
    </rPh>
    <rPh sb="41" eb="42">
      <t>アリ</t>
    </rPh>
    <phoneticPr fontId="1"/>
  </si>
  <si>
    <t>負債減少</t>
    <rPh sb="0" eb="2">
      <t>フサイ</t>
    </rPh>
    <rPh sb="2" eb="4">
      <t>ゲンショウ</t>
    </rPh>
    <phoneticPr fontId="1"/>
  </si>
  <si>
    <t>ボタン番号</t>
    <rPh sb="3" eb="5">
      <t>バンゴウ</t>
    </rPh>
    <phoneticPr fontId="1"/>
  </si>
  <si>
    <r>
      <t xml:space="preserve">借入金（負債）　の支払いの時　　資産減でB・・・・のフォーム      </t>
    </r>
    <r>
      <rPr>
        <sz val="11"/>
        <color rgb="FFFF0000"/>
        <rFont val="游ゴシック"/>
        <family val="3"/>
        <charset val="128"/>
        <scheme val="minor"/>
      </rPr>
      <t>勘定科目　負債</t>
    </r>
    <r>
      <rPr>
        <sz val="11"/>
        <color theme="1"/>
        <rFont val="游ゴシック"/>
        <family val="2"/>
        <charset val="128"/>
        <scheme val="minor"/>
      </rPr>
      <t>　</t>
    </r>
    <rPh sb="0" eb="3">
      <t>シャクニュウキン</t>
    </rPh>
    <rPh sb="4" eb="6">
      <t>フサイ</t>
    </rPh>
    <rPh sb="9" eb="11">
      <t>シハラ</t>
    </rPh>
    <rPh sb="13" eb="14">
      <t>トキ</t>
    </rPh>
    <rPh sb="16" eb="18">
      <t>シサン</t>
    </rPh>
    <rPh sb="18" eb="19">
      <t>ゲン</t>
    </rPh>
    <rPh sb="36" eb="40">
      <t>カンジョウカモク</t>
    </rPh>
    <rPh sb="41" eb="43">
      <t>フサイ</t>
    </rPh>
    <phoneticPr fontId="1"/>
  </si>
  <si>
    <t>簿記素人　色々確かめてください　税理士さんと打合せしてくださいお願いします</t>
    <phoneticPr fontId="1"/>
  </si>
  <si>
    <t>借入金支払利息（費用）　　資産減少でB・・・購買要求（資産減少）フォームで複写して　購買要求IDは別に作りますが　</t>
    <rPh sb="0" eb="3">
      <t>シャクニュウキン</t>
    </rPh>
    <rPh sb="8" eb="10">
      <t>ヒヨウ</t>
    </rPh>
    <rPh sb="22" eb="26">
      <t>コウバイヨウキュウ</t>
    </rPh>
    <rPh sb="27" eb="29">
      <t>シサン</t>
    </rPh>
    <rPh sb="29" eb="31">
      <t>ゲンショウ</t>
    </rPh>
    <rPh sb="37" eb="39">
      <t>フクシャ</t>
    </rPh>
    <rPh sb="42" eb="44">
      <t>コウバイ</t>
    </rPh>
    <rPh sb="44" eb="46">
      <t>ヨウキュウ</t>
    </rPh>
    <rPh sb="49" eb="50">
      <t>ベツ</t>
    </rPh>
    <rPh sb="51" eb="52">
      <t>ツク</t>
    </rPh>
    <phoneticPr fontId="1"/>
  </si>
  <si>
    <t>資本</t>
    <rPh sb="0" eb="2">
      <t>シホン</t>
    </rPh>
    <phoneticPr fontId="1"/>
  </si>
  <si>
    <t>繰越利益剰余金</t>
    <rPh sb="0" eb="7">
      <t>クリコシリエキジョウヨキン</t>
    </rPh>
    <phoneticPr fontId="1"/>
  </si>
  <si>
    <t>6のボタン</t>
    <phoneticPr fontId="1"/>
  </si>
  <si>
    <t>4のボタン</t>
    <phoneticPr fontId="1"/>
  </si>
  <si>
    <t>3のボタン</t>
    <phoneticPr fontId="1"/>
  </si>
  <si>
    <t>2のボタン</t>
    <phoneticPr fontId="1"/>
  </si>
  <si>
    <t>精算表（個人事業主テスト中練習用）修正有</t>
    <rPh sb="0" eb="3">
      <t>セイサンヒョウ</t>
    </rPh>
    <rPh sb="4" eb="9">
      <t>コジンジギョウヌシ</t>
    </rPh>
    <rPh sb="12" eb="13">
      <t>チュウ</t>
    </rPh>
    <rPh sb="13" eb="16">
      <t>レンシュウヨウ</t>
    </rPh>
    <rPh sb="17" eb="19">
      <t>シュウセイ</t>
    </rPh>
    <rPh sb="19" eb="20">
      <t>アリ</t>
    </rPh>
    <phoneticPr fontId="1"/>
  </si>
  <si>
    <t>精算表（個人事業主テスト中練習用）修正有</t>
    <rPh sb="0" eb="2">
      <t>セイサン</t>
    </rPh>
    <rPh sb="2" eb="3">
      <t>ヒョウ</t>
    </rPh>
    <rPh sb="4" eb="6">
      <t>コジン</t>
    </rPh>
    <rPh sb="6" eb="9">
      <t>ジギョウヌシ</t>
    </rPh>
    <rPh sb="12" eb="13">
      <t>チュウ</t>
    </rPh>
    <rPh sb="13" eb="16">
      <t>レンシュウヨウ</t>
    </rPh>
    <rPh sb="17" eb="19">
      <t>シュウセイ</t>
    </rPh>
    <rPh sb="19" eb="20">
      <t>アリレンシュウヨウシュウセイアリ</t>
    </rPh>
    <phoneticPr fontId="1"/>
  </si>
  <si>
    <t>雑損</t>
    <rPh sb="0" eb="2">
      <t>ザッソン</t>
    </rPh>
    <phoneticPr fontId="1"/>
  </si>
  <si>
    <t>原因不明　雑損で現金過不足0</t>
    <rPh sb="0" eb="2">
      <t>ゲンイン</t>
    </rPh>
    <rPh sb="2" eb="4">
      <t>フメイ</t>
    </rPh>
    <rPh sb="5" eb="7">
      <t>ザッソン</t>
    </rPh>
    <rPh sb="8" eb="13">
      <t>ゲンキンカブソク</t>
    </rPh>
    <phoneticPr fontId="1"/>
  </si>
  <si>
    <t>原因不明　雑損で現金過不足0</t>
    <rPh sb="0" eb="4">
      <t>ゲンインフメイ</t>
    </rPh>
    <rPh sb="5" eb="7">
      <t>ザッソン</t>
    </rPh>
    <rPh sb="8" eb="13">
      <t>ゲンキンカブソク</t>
    </rPh>
    <phoneticPr fontId="1"/>
  </si>
  <si>
    <t>借</t>
  </si>
  <si>
    <t>貸</t>
  </si>
  <si>
    <t>複合</t>
  </si>
  <si>
    <t>複合</t>
    <rPh sb="0" eb="2">
      <t>フクゴウ</t>
    </rPh>
    <phoneticPr fontId="1"/>
  </si>
  <si>
    <t>支払利息</t>
    <rPh sb="0" eb="4">
      <t>シハライリソク</t>
    </rPh>
    <phoneticPr fontId="1"/>
  </si>
  <si>
    <t>購買要求　Bフォーム</t>
    <phoneticPr fontId="1"/>
  </si>
  <si>
    <t>重要　　納入終了日（受取日）をキーとして計算しています</t>
    <rPh sb="0" eb="2">
      <t>ジュウヨウ</t>
    </rPh>
    <rPh sb="4" eb="9">
      <t>ノウニュウシュウリョウビ</t>
    </rPh>
    <rPh sb="10" eb="13">
      <t>ウケトリビ</t>
    </rPh>
    <rPh sb="20" eb="22">
      <t>ケイサン</t>
    </rPh>
    <phoneticPr fontId="1"/>
  </si>
  <si>
    <t>借入金（負債）　　　資産増でA231010ー05見積書のフォーム　</t>
    <rPh sb="0" eb="3">
      <t>シャクニュウキン</t>
    </rPh>
    <rPh sb="4" eb="6">
      <t>フサイ</t>
    </rPh>
    <rPh sb="10" eb="12">
      <t>シサン</t>
    </rPh>
    <rPh sb="12" eb="13">
      <t>ゾウ</t>
    </rPh>
    <rPh sb="24" eb="27">
      <t>ミツモリショ</t>
    </rPh>
    <phoneticPr fontId="1"/>
  </si>
  <si>
    <t>資産減でB・・・・のフォームにするとき関連を付けるためのやり方     　</t>
    <rPh sb="19" eb="21">
      <t>カンレン</t>
    </rPh>
    <rPh sb="22" eb="23">
      <t>ツ</t>
    </rPh>
    <rPh sb="30" eb="31">
      <t>カタ</t>
    </rPh>
    <phoneticPr fontId="1"/>
  </si>
  <si>
    <t>借方</t>
    <rPh sb="0" eb="1">
      <t>カ</t>
    </rPh>
    <rPh sb="1" eb="2">
      <t>カタ</t>
    </rPh>
    <phoneticPr fontId="1"/>
  </si>
  <si>
    <t>売掛金</t>
    <rPh sb="0" eb="3">
      <t>ウリカケキン</t>
    </rPh>
    <phoneticPr fontId="1"/>
  </si>
  <si>
    <t>売上</t>
    <rPh sb="0" eb="2">
      <t>ウリアゲ</t>
    </rPh>
    <phoneticPr fontId="1"/>
  </si>
  <si>
    <t>①10,000円の商品を売上げて、後日入金の約束をした場合の仕訳は以下の通りです。</t>
    <phoneticPr fontId="1"/>
  </si>
  <si>
    <t>　　明細に支払手数料入力</t>
    <rPh sb="2" eb="4">
      <t>メイサイ</t>
    </rPh>
    <rPh sb="5" eb="10">
      <t>シハライテスウリョウ</t>
    </rPh>
    <rPh sb="10" eb="12">
      <t>ニュウリョク</t>
    </rPh>
    <phoneticPr fontId="1"/>
  </si>
  <si>
    <t>支払手数料</t>
    <rPh sb="0" eb="5">
      <t>シハライテスウリョウ</t>
    </rPh>
    <phoneticPr fontId="1"/>
  </si>
  <si>
    <t>現預金</t>
    <rPh sb="0" eb="1">
      <t>ゲン</t>
    </rPh>
    <rPh sb="1" eb="3">
      <t>ヨキン</t>
    </rPh>
    <phoneticPr fontId="1"/>
  </si>
  <si>
    <t>②10,000円の売上に対する売掛金の入金10,000円が確認できた場合の仕訳は以下の通りで</t>
    <phoneticPr fontId="1"/>
  </si>
  <si>
    <r>
      <t>　　見積書番号（購買要求番号）　Wクリック　</t>
    </r>
    <r>
      <rPr>
        <b/>
        <sz val="11"/>
        <color rgb="FFFF0000"/>
        <rFont val="游ゴシック"/>
        <family val="3"/>
        <charset val="128"/>
        <scheme val="minor"/>
      </rPr>
      <t>フィルター受注コード同の時確かめてください</t>
    </r>
    <phoneticPr fontId="1"/>
  </si>
  <si>
    <t>　　勘定科目</t>
    <rPh sb="2" eb="6">
      <t>カンジョウカモク</t>
    </rPh>
    <phoneticPr fontId="1"/>
  </si>
  <si>
    <r>
      <t>受注コード同ok  補助元帳（仕訳帳）でフィルターするとフィルター２個になる　　</t>
    </r>
    <r>
      <rPr>
        <sz val="11"/>
        <color rgb="FFFF0000"/>
        <rFont val="游ゴシック"/>
        <family val="3"/>
        <charset val="128"/>
        <scheme val="minor"/>
      </rPr>
      <t>勘定科目　費用</t>
    </r>
    <r>
      <rPr>
        <sz val="11"/>
        <color theme="1"/>
        <rFont val="游ゴシック"/>
        <family val="2"/>
        <charset val="128"/>
        <scheme val="minor"/>
      </rPr>
      <t>　当期純利益注意　色々確かめてください</t>
    </r>
    <phoneticPr fontId="1"/>
  </si>
  <si>
    <t>まだまだ問題があると思います 　　　Access　　VBAで簿記に挑戦してください　きっと面白い自動化ができると思います</t>
    <rPh sb="4" eb="6">
      <t>モンダイ</t>
    </rPh>
    <rPh sb="10" eb="11">
      <t>オモ</t>
    </rPh>
    <rPh sb="30" eb="32">
      <t>ボキ</t>
    </rPh>
    <rPh sb="33" eb="35">
      <t>チョウセン</t>
    </rPh>
    <rPh sb="45" eb="47">
      <t>オモシロ</t>
    </rPh>
    <rPh sb="48" eb="51">
      <t>ジドウカ</t>
    </rPh>
    <rPh sb="56" eb="57">
      <t>オモ</t>
    </rPh>
    <phoneticPr fontId="1"/>
  </si>
  <si>
    <r>
      <rPr>
        <sz val="11"/>
        <color rgb="FF333333"/>
        <rFont val="游ゴシック Medium"/>
        <family val="3"/>
        <charset val="128"/>
      </rPr>
      <t>商品を納品する前に、</t>
    </r>
    <r>
      <rPr>
        <sz val="12"/>
        <color rgb="FF333333"/>
        <rFont val="游ゴシック Medium"/>
        <family val="3"/>
        <charset val="128"/>
      </rPr>
      <t>代金の一部または全額を受け取ることがあります</t>
    </r>
    <phoneticPr fontId="1"/>
  </si>
  <si>
    <r>
      <rPr>
        <sz val="11"/>
        <color rgb="FF2D344B"/>
        <rFont val="ＭＳ ゴシック"/>
        <family val="3"/>
        <charset val="128"/>
      </rPr>
      <t>商品</t>
    </r>
    <r>
      <rPr>
        <sz val="11"/>
        <color rgb="FF2D344B"/>
        <rFont val="Arial"/>
        <family val="2"/>
      </rPr>
      <t>33,000</t>
    </r>
    <r>
      <rPr>
        <sz val="11"/>
        <color rgb="FF2D344B"/>
        <rFont val="ＭＳ Ｐゴシック"/>
        <family val="2"/>
        <charset val="128"/>
      </rPr>
      <t>円</t>
    </r>
    <r>
      <rPr>
        <sz val="11"/>
        <color rgb="FF2D344B"/>
        <rFont val="ＭＳ ゴシック"/>
        <family val="3"/>
        <charset val="128"/>
      </rPr>
      <t>をこれから納品する」という買主との合意のもとで、内金として</t>
    </r>
    <r>
      <rPr>
        <sz val="11"/>
        <color rgb="FF2D344B"/>
        <rFont val="Arial"/>
        <family val="2"/>
      </rPr>
      <t>3,000</t>
    </r>
    <r>
      <rPr>
        <sz val="11"/>
        <color rgb="FF2D344B"/>
        <rFont val="ＭＳ ゴシック"/>
        <family val="3"/>
        <charset val="128"/>
      </rPr>
      <t>円を受け取ったときの仕訳は以下の通りです</t>
    </r>
    <r>
      <rPr>
        <sz val="12"/>
        <color rgb="FF2D344B"/>
        <rFont val="ＭＳ ゴシック"/>
        <family val="3"/>
        <charset val="128"/>
      </rPr>
      <t>。</t>
    </r>
    <rPh sb="8" eb="9">
      <t>エン</t>
    </rPh>
    <phoneticPr fontId="1"/>
  </si>
  <si>
    <t>33,000円の売上に対する売掛金の入金30,000が確認できた場合の仕訳は以下の通りです。</t>
    <rPh sb="6" eb="7">
      <t>エン</t>
    </rPh>
    <phoneticPr fontId="1"/>
  </si>
  <si>
    <t>例Access入力フォーム確認</t>
    <rPh sb="0" eb="1">
      <t>レイ</t>
    </rPh>
    <rPh sb="7" eb="9">
      <t>ニュウリョク</t>
    </rPh>
    <rPh sb="13" eb="15">
      <t>カクニン</t>
    </rPh>
    <phoneticPr fontId="1"/>
  </si>
  <si>
    <t>例Access入力フォーム入力して見てください</t>
    <rPh sb="13" eb="15">
      <t>ニュウリョク</t>
    </rPh>
    <rPh sb="17" eb="18">
      <t>ミ</t>
    </rPh>
    <phoneticPr fontId="1"/>
  </si>
  <si>
    <t>精算表では相殺することができますが</t>
    <rPh sb="0" eb="3">
      <t>セイサンヒョウ</t>
    </rPh>
    <rPh sb="5" eb="7">
      <t>ソウサイ</t>
    </rPh>
    <phoneticPr fontId="1"/>
  </si>
  <si>
    <r>
      <t>貸方に売掛金入力をした</t>
    </r>
    <r>
      <rPr>
        <sz val="11"/>
        <color rgb="FFFF0000"/>
        <rFont val="游ゴシック"/>
        <family val="3"/>
        <charset val="128"/>
        <scheme val="minor"/>
      </rPr>
      <t>納入終了日（受取日）の日付入力している時Accessクロス集計レポートに２個でき売上げが倍になっている</t>
    </r>
    <rPh sb="0" eb="2">
      <t>カシカタ</t>
    </rPh>
    <rPh sb="6" eb="8">
      <t>ニュウリョク</t>
    </rPh>
    <rPh sb="11" eb="13">
      <t>ノウニュウ</t>
    </rPh>
    <rPh sb="17" eb="20">
      <t>ウケトリビ</t>
    </rPh>
    <rPh sb="24" eb="26">
      <t>ニュウリョク</t>
    </rPh>
    <rPh sb="30" eb="31">
      <t>トキ</t>
    </rPh>
    <rPh sb="40" eb="42">
      <t>シュウケイ</t>
    </rPh>
    <rPh sb="51" eb="52">
      <t>ウ</t>
    </rPh>
    <rPh sb="52" eb="53">
      <t>ア</t>
    </rPh>
    <rPh sb="55" eb="56">
      <t>バイ</t>
    </rPh>
    <phoneticPr fontId="1"/>
  </si>
  <si>
    <t>Access入力方法</t>
    <rPh sb="6" eb="8">
      <t>ニュウリョク</t>
    </rPh>
    <rPh sb="8" eb="10">
      <t>ホウホウ</t>
    </rPh>
    <phoneticPr fontId="1"/>
  </si>
  <si>
    <t>購買要求　B******-**貸方資産の減少</t>
    <rPh sb="0" eb="2">
      <t>コウバイ</t>
    </rPh>
    <rPh sb="2" eb="4">
      <t>ヨウキュウ</t>
    </rPh>
    <rPh sb="15" eb="17">
      <t>カシカタ</t>
    </rPh>
    <rPh sb="17" eb="19">
      <t>シサン</t>
    </rPh>
    <rPh sb="20" eb="22">
      <t>ゲンショウ</t>
    </rPh>
    <phoneticPr fontId="1"/>
  </si>
  <si>
    <t>借り方</t>
    <rPh sb="0" eb="1">
      <t>カ</t>
    </rPh>
    <rPh sb="2" eb="3">
      <t>カタ</t>
    </rPh>
    <phoneticPr fontId="1"/>
  </si>
  <si>
    <t>商品を買ったとき</t>
    <rPh sb="0" eb="2">
      <t>ショウヒン</t>
    </rPh>
    <rPh sb="3" eb="4">
      <t>カ</t>
    </rPh>
    <phoneticPr fontId="1"/>
  </si>
  <si>
    <t>資産の減少（現預金）</t>
  </si>
  <si>
    <t>資産の減少（現預金）</t>
    <phoneticPr fontId="1"/>
  </si>
  <si>
    <t>固定資産を資産（現預金）で買ったとき</t>
    <rPh sb="0" eb="4">
      <t>コテイシサン</t>
    </rPh>
    <rPh sb="5" eb="7">
      <t>シサン</t>
    </rPh>
    <rPh sb="8" eb="11">
      <t>ゲンヨキン</t>
    </rPh>
    <rPh sb="13" eb="14">
      <t>カ</t>
    </rPh>
    <phoneticPr fontId="1"/>
  </si>
  <si>
    <t>見積書　　A******-**借方資産の増加</t>
    <rPh sb="0" eb="3">
      <t>ミツモリショ</t>
    </rPh>
    <rPh sb="15" eb="17">
      <t>カリカタ</t>
    </rPh>
    <rPh sb="17" eb="19">
      <t>シサン</t>
    </rPh>
    <rPh sb="20" eb="22">
      <t>ゾウカ</t>
    </rPh>
    <phoneticPr fontId="1"/>
  </si>
  <si>
    <t>商品を売った時</t>
    <rPh sb="0" eb="2">
      <t>ショウヒン</t>
    </rPh>
    <rPh sb="3" eb="4">
      <t>ウ</t>
    </rPh>
    <rPh sb="6" eb="7">
      <t>トキ</t>
    </rPh>
    <phoneticPr fontId="1"/>
  </si>
  <si>
    <t>資産の増加（現預金）</t>
    <phoneticPr fontId="1"/>
  </si>
  <si>
    <t>未収入金（資産）</t>
    <rPh sb="0" eb="4">
      <t>ミシュウニュウキン</t>
    </rPh>
    <rPh sb="5" eb="7">
      <t>シサン</t>
    </rPh>
    <phoneticPr fontId="1"/>
  </si>
  <si>
    <t>未払金（負債）</t>
    <rPh sb="0" eb="3">
      <t>ミバライキン</t>
    </rPh>
    <rPh sb="4" eb="6">
      <t>フサイ</t>
    </rPh>
    <phoneticPr fontId="1"/>
  </si>
  <si>
    <t>未払金（負債）</t>
    <rPh sb="4" eb="6">
      <t>フサイ</t>
    </rPh>
    <phoneticPr fontId="1"/>
  </si>
  <si>
    <t>「本業の商品売買取引」売掛金か「それ以外」未収入金　</t>
    <phoneticPr fontId="1"/>
  </si>
  <si>
    <t>減価償却費計算</t>
    <rPh sb="0" eb="5">
      <t>ゲンカショウキャクヒ</t>
    </rPh>
    <rPh sb="5" eb="7">
      <t>ケイサン</t>
    </rPh>
    <phoneticPr fontId="1"/>
  </si>
  <si>
    <t>支払手形', '買掛金','未払金','未払費用','前受金','預り金','仮受金','未払消費税等','未払い法人税等','短期借入金','事業主借','前年度繰越金（負債</t>
    <phoneticPr fontId="1"/>
  </si>
  <si>
    <t>資産</t>
    <rPh sb="0" eb="2">
      <t>シサン</t>
    </rPh>
    <phoneticPr fontId="1"/>
  </si>
  <si>
    <t>現金', '普通預金','当座預金','定期預金','定期積金','受取手形','売掛金','商品・製品','貯蔵品','前渡金','前払費用','未収入金','立替金','仮払金','仮払消費税','事業主貸'</t>
    <phoneticPr fontId="1"/>
  </si>
  <si>
    <r>
      <rPr>
        <b/>
        <sz val="11"/>
        <color rgb="FF0070C0"/>
        <rFont val="游ゴシック"/>
        <family val="3"/>
        <charset val="128"/>
        <scheme val="minor"/>
      </rPr>
      <t>,'建物','建物付属設備','構築物','機械装置','車両運搬具','器具備品','土地','特許権','借地権','商標権','ソフトウェア','その他') "</t>
    </r>
    <phoneticPr fontId="1"/>
  </si>
  <si>
    <t>資産の増加（現預金）</t>
    <rPh sb="0" eb="2">
      <t>ショウヒン</t>
    </rPh>
    <rPh sb="3" eb="5">
      <t>ハンバイ</t>
    </rPh>
    <rPh sb="7" eb="8">
      <t>マエゲンキンウト</t>
    </rPh>
    <phoneticPr fontId="1"/>
  </si>
  <si>
    <t>前受金（負債）</t>
    <rPh sb="0" eb="3">
      <t>マエウケキン</t>
    </rPh>
    <rPh sb="4" eb="6">
      <t>フサイ</t>
    </rPh>
    <phoneticPr fontId="1"/>
  </si>
  <si>
    <t>商品を販売する前に現金を受け取った（手付金）</t>
    <rPh sb="18" eb="21">
      <t>テツケキン</t>
    </rPh>
    <phoneticPr fontId="1"/>
  </si>
  <si>
    <t>支払利息（費用）</t>
    <rPh sb="0" eb="4">
      <t>シハライリソク</t>
    </rPh>
    <rPh sb="5" eb="7">
      <t>ヒヨウ</t>
    </rPh>
    <phoneticPr fontId="1"/>
  </si>
  <si>
    <t>器具備品（固定資産）</t>
    <rPh sb="0" eb="4">
      <t>キグビヒン</t>
    </rPh>
    <rPh sb="5" eb="9">
      <t>コテイシサン</t>
    </rPh>
    <phoneticPr fontId="1"/>
  </si>
  <si>
    <t>器具備品（固定資産）</t>
    <rPh sb="5" eb="9">
      <t>コテイシサン</t>
    </rPh>
    <phoneticPr fontId="1"/>
  </si>
  <si>
    <t>商品を掛けで仕入れ、代金の支払いは後日とします</t>
    <phoneticPr fontId="1"/>
  </si>
  <si>
    <t>仕入（費用）</t>
    <rPh sb="0" eb="2">
      <t>シイレ</t>
    </rPh>
    <rPh sb="3" eb="5">
      <t>ヒヨウ</t>
    </rPh>
    <phoneticPr fontId="1"/>
  </si>
  <si>
    <t>買掛金（負債）</t>
    <rPh sb="0" eb="3">
      <t>カイカケキン</t>
    </rPh>
    <rPh sb="4" eb="6">
      <t>フサイ</t>
    </rPh>
    <phoneticPr fontId="1"/>
  </si>
  <si>
    <t>売掛金（資産）</t>
    <rPh sb="0" eb="3">
      <t>ウリカケキン</t>
    </rPh>
    <rPh sb="4" eb="6">
      <t>シサン</t>
    </rPh>
    <phoneticPr fontId="1"/>
  </si>
  <si>
    <t>売上収益の発生</t>
    <rPh sb="0" eb="2">
      <t>ウリアゲ</t>
    </rPh>
    <rPh sb="2" eb="4">
      <t>シュウエキ</t>
    </rPh>
    <rPh sb="5" eb="7">
      <t>ハッセイ</t>
    </rPh>
    <phoneticPr fontId="1"/>
  </si>
  <si>
    <t>仕入費用の発生</t>
    <rPh sb="0" eb="2">
      <t>シイレ</t>
    </rPh>
    <rPh sb="2" eb="4">
      <t>ヒヨウ</t>
    </rPh>
    <rPh sb="5" eb="7">
      <t>ハッセイ</t>
    </rPh>
    <phoneticPr fontId="1"/>
  </si>
  <si>
    <t>商品を掛けで販売し、代金の受け取りは後日とします</t>
    <phoneticPr fontId="1"/>
  </si>
  <si>
    <t>短期借入金（負債）</t>
    <rPh sb="0" eb="2">
      <t>タンキ</t>
    </rPh>
    <rPh sb="2" eb="5">
      <t>シャクニュウキン</t>
    </rPh>
    <rPh sb="6" eb="8">
      <t>フサイ</t>
    </rPh>
    <phoneticPr fontId="1"/>
  </si>
  <si>
    <t>短期借入金（負債）</t>
    <rPh sb="0" eb="2">
      <t>タンキ</t>
    </rPh>
    <phoneticPr fontId="1"/>
  </si>
  <si>
    <t>精算表試算表では０円で減価償却累計額を使う</t>
    <rPh sb="0" eb="3">
      <t>セイサンヒョウ</t>
    </rPh>
    <rPh sb="3" eb="6">
      <t>シサンヒョウ</t>
    </rPh>
    <rPh sb="9" eb="10">
      <t>エン</t>
    </rPh>
    <rPh sb="11" eb="18">
      <t>ゲンカショウキャクルイケイガク</t>
    </rPh>
    <rPh sb="19" eb="20">
      <t>ツカ</t>
    </rPh>
    <phoneticPr fontId="1"/>
  </si>
  <si>
    <t>入金があったものの、原因不明の入金</t>
    <phoneticPr fontId="1"/>
  </si>
  <si>
    <t>仮受金（負債）</t>
    <rPh sb="0" eb="3">
      <t>カリウケキン</t>
    </rPh>
    <rPh sb="4" eb="6">
      <t>フサイ</t>
    </rPh>
    <phoneticPr fontId="1"/>
  </si>
  <si>
    <t>資産の増加（当座預金）</t>
    <rPh sb="6" eb="10">
      <t>トウザヨキン</t>
    </rPh>
    <phoneticPr fontId="1"/>
  </si>
  <si>
    <t>仮払金（資産）1,000</t>
    <rPh sb="0" eb="3">
      <t>カリバライキン</t>
    </rPh>
    <rPh sb="4" eb="6">
      <t>シサン</t>
    </rPh>
    <phoneticPr fontId="1"/>
  </si>
  <si>
    <t>資産の減少（現預金）1,000</t>
    <phoneticPr fontId="1"/>
  </si>
  <si>
    <t>旅費交通費900</t>
    <rPh sb="0" eb="5">
      <t>リョヒコウツウヒ</t>
    </rPh>
    <phoneticPr fontId="1"/>
  </si>
  <si>
    <t>資産の減少（現預金）900</t>
    <rPh sb="0" eb="2">
      <t>シサン</t>
    </rPh>
    <rPh sb="3" eb="5">
      <t>ゲンショウ</t>
    </rPh>
    <rPh sb="6" eb="7">
      <t>ゲン</t>
    </rPh>
    <rPh sb="7" eb="9">
      <t>ヨキン</t>
    </rPh>
    <phoneticPr fontId="1"/>
  </si>
  <si>
    <t>精算表試算表　借方±０円　詳細は残す</t>
    <rPh sb="0" eb="3">
      <t>セイサンヒョウ</t>
    </rPh>
    <rPh sb="3" eb="6">
      <t>シサンヒョウ</t>
    </rPh>
    <rPh sb="7" eb="9">
      <t>カリカタ</t>
    </rPh>
    <rPh sb="11" eb="12">
      <t>エン</t>
    </rPh>
    <rPh sb="13" eb="15">
      <t>ショウサイ</t>
    </rPh>
    <rPh sb="16" eb="17">
      <t>ノコ</t>
    </rPh>
    <phoneticPr fontId="1"/>
  </si>
  <si>
    <t>①ー2代金を支払ったときは、未払金が減少します</t>
    <phoneticPr fontId="1"/>
  </si>
  <si>
    <t>③ー2借り入れた資金と利息を合わせた現金で支払った</t>
    <phoneticPr fontId="1"/>
  </si>
  <si>
    <t>➃ー2旅費の金額と内容が確定したた900</t>
    <phoneticPr fontId="1"/>
  </si>
  <si>
    <t>器具備品（固定資産）</t>
    <rPh sb="0" eb="2">
      <t>キグ</t>
    </rPh>
    <rPh sb="2" eb="4">
      <t>ビヒン</t>
    </rPh>
    <rPh sb="5" eb="7">
      <t>コテイ</t>
    </rPh>
    <rPh sb="7" eb="9">
      <t>シサンコテイシサン</t>
    </rPh>
    <phoneticPr fontId="1"/>
  </si>
  <si>
    <t>未収入金（資産）</t>
    <rPh sb="0" eb="4">
      <t>ミシュウニュウキン</t>
    </rPh>
    <rPh sb="5" eb="7">
      <t>シサンシサン</t>
    </rPh>
    <phoneticPr fontId="1"/>
  </si>
  <si>
    <t>判明するまで入力しておく</t>
    <rPh sb="0" eb="2">
      <t>ハンメイ</t>
    </rPh>
    <rPh sb="6" eb="8">
      <t>ニュウリョク</t>
    </rPh>
    <phoneticPr fontId="1"/>
  </si>
  <si>
    <r>
      <rPr>
        <b/>
        <sz val="11"/>
        <color rgb="FF00B0F0"/>
        <rFont val="游ゴシック"/>
        <family val="3"/>
        <charset val="128"/>
        <scheme val="minor"/>
      </rPr>
      <t>複写</t>
    </r>
    <r>
      <rPr>
        <sz val="11"/>
        <color theme="1"/>
        <rFont val="游ゴシック"/>
        <family val="2"/>
        <charset val="128"/>
        <scheme val="minor"/>
      </rPr>
      <t>することにより　受注コード同じでフィルターを見ると3個の関連が見える</t>
    </r>
    <rPh sb="0" eb="2">
      <t>フクシャ</t>
    </rPh>
    <rPh sb="10" eb="12">
      <t>ジュチュウ</t>
    </rPh>
    <rPh sb="15" eb="16">
      <t>オナ</t>
    </rPh>
    <rPh sb="24" eb="25">
      <t>ミ</t>
    </rPh>
    <rPh sb="28" eb="29">
      <t>コ</t>
    </rPh>
    <rPh sb="30" eb="32">
      <t>カンレン</t>
    </rPh>
    <rPh sb="33" eb="34">
      <t>ミ</t>
    </rPh>
    <phoneticPr fontId="1"/>
  </si>
  <si>
    <t>➃ー1目的が未確定の段階で現金を仮払いします1,000</t>
    <phoneticPr fontId="1"/>
  </si>
  <si>
    <t>②ー1固定資産を売却し、代金を後で受け取る</t>
    <phoneticPr fontId="1"/>
  </si>
  <si>
    <t>②ー2代金を受け取ったときは、未収入金が減少します。</t>
    <phoneticPr fontId="1"/>
  </si>
  <si>
    <t>③ー1取引先から現金を借り入れ</t>
    <phoneticPr fontId="1"/>
  </si>
  <si>
    <t>①ー1固定資産を後払いで購入した際</t>
    <phoneticPr fontId="1"/>
  </si>
  <si>
    <t>➃ー1を複写して入力  受注コード同でフィルターをすると２件見れる　➃-1の受取日　日付を削除　お金の流れは残ると思います</t>
    <rPh sb="4" eb="6">
      <t>フクシャ</t>
    </rPh>
    <rPh sb="8" eb="10">
      <t>ニュウリョク</t>
    </rPh>
    <rPh sb="12" eb="14">
      <t>ジュチュウ</t>
    </rPh>
    <rPh sb="17" eb="18">
      <t>ドウ</t>
    </rPh>
    <rPh sb="29" eb="30">
      <t>ケン</t>
    </rPh>
    <rPh sb="30" eb="31">
      <t>ミ</t>
    </rPh>
    <rPh sb="38" eb="41">
      <t>ウケトリビ</t>
    </rPh>
    <rPh sb="42" eb="44">
      <t>ヒヅケ</t>
    </rPh>
    <rPh sb="45" eb="47">
      <t>サクジョ</t>
    </rPh>
    <rPh sb="49" eb="50">
      <t>カネ</t>
    </rPh>
    <rPh sb="51" eb="52">
      <t>ナガ</t>
    </rPh>
    <rPh sb="54" eb="55">
      <t>ノコ</t>
    </rPh>
    <rPh sb="57" eb="58">
      <t>オモ</t>
    </rPh>
    <phoneticPr fontId="1"/>
  </si>
  <si>
    <r>
      <t>受取日　日付を削除すとことで　簿記では消込処理と同じ　　</t>
    </r>
    <r>
      <rPr>
        <b/>
        <sz val="11"/>
        <color rgb="FFFF0000"/>
        <rFont val="游ゴシック"/>
        <family val="3"/>
        <charset val="128"/>
        <scheme val="minor"/>
      </rPr>
      <t>このフリーソフトは受取日・納入終了日入力が空の時計算しないを基本としています</t>
    </r>
    <rPh sb="0" eb="3">
      <t>ウケトリビ</t>
    </rPh>
    <rPh sb="4" eb="6">
      <t>ヒヅケ</t>
    </rPh>
    <rPh sb="7" eb="9">
      <t>サクジョ</t>
    </rPh>
    <rPh sb="15" eb="17">
      <t>ボキ</t>
    </rPh>
    <rPh sb="19" eb="23">
      <t>ケシコミショリ</t>
    </rPh>
    <rPh sb="24" eb="25">
      <t>オナ</t>
    </rPh>
    <rPh sb="37" eb="40">
      <t>ウケトリビ</t>
    </rPh>
    <rPh sb="41" eb="46">
      <t>ノウニュウシュウリョウビ</t>
    </rPh>
    <rPh sb="46" eb="48">
      <t>ニュウリョク</t>
    </rPh>
    <rPh sb="49" eb="50">
      <t>カラ</t>
    </rPh>
    <rPh sb="51" eb="52">
      <t>トキ</t>
    </rPh>
    <rPh sb="52" eb="54">
      <t>ケイサン</t>
    </rPh>
    <rPh sb="58" eb="60">
      <t>キホン</t>
    </rPh>
    <phoneticPr fontId="1"/>
  </si>
  <si>
    <t>残高勘定科目用金額使う前に現預金を入れて確かめてください　基本はB  仕入　　A 売上です　資産・負債勘定科目でわからなくなりそうです</t>
    <rPh sb="0" eb="9">
      <t>ザンダカカンジョウカモクヨウキンガク</t>
    </rPh>
    <rPh sb="9" eb="10">
      <t>ツカ</t>
    </rPh>
    <rPh sb="11" eb="12">
      <t>マエ</t>
    </rPh>
    <rPh sb="13" eb="16">
      <t>ゲンヨキン</t>
    </rPh>
    <rPh sb="17" eb="18">
      <t>イ</t>
    </rPh>
    <rPh sb="20" eb="21">
      <t>タシ</t>
    </rPh>
    <rPh sb="29" eb="31">
      <t>キホン</t>
    </rPh>
    <rPh sb="35" eb="37">
      <t>シイレ</t>
    </rPh>
    <rPh sb="41" eb="43">
      <t>ウリアゲ</t>
    </rPh>
    <rPh sb="46" eb="48">
      <t>シサン</t>
    </rPh>
    <rPh sb="49" eb="51">
      <t>フサイ</t>
    </rPh>
    <rPh sb="51" eb="55">
      <t>カンジョウカモク</t>
    </rPh>
    <phoneticPr fontId="1"/>
  </si>
  <si>
    <t>このフリーソフトは受取日・納入終了日入力が空の時計算しないを基本としています</t>
    <phoneticPr fontId="1"/>
  </si>
  <si>
    <t>記入もれ注意　見積書の時未入力　計算しません商売が終わった時納品書・請求書発行の時入力して計算します</t>
    <rPh sb="0" eb="2">
      <t>キニュウ</t>
    </rPh>
    <rPh sb="4" eb="6">
      <t>チュウイ</t>
    </rPh>
    <rPh sb="7" eb="10">
      <t>ミツモリショ</t>
    </rPh>
    <rPh sb="11" eb="12">
      <t>トキ</t>
    </rPh>
    <rPh sb="12" eb="15">
      <t>ミニュウリョク</t>
    </rPh>
    <rPh sb="16" eb="18">
      <t>ケイサン</t>
    </rPh>
    <rPh sb="22" eb="24">
      <t>ショウバイ</t>
    </rPh>
    <rPh sb="25" eb="26">
      <t>オ</t>
    </rPh>
    <rPh sb="29" eb="30">
      <t>トキ</t>
    </rPh>
    <rPh sb="30" eb="33">
      <t>ノウヒンショ</t>
    </rPh>
    <rPh sb="34" eb="37">
      <t>セイキュウショ</t>
    </rPh>
    <rPh sb="37" eb="39">
      <t>ハッコウ</t>
    </rPh>
    <rPh sb="40" eb="41">
      <t>トキ</t>
    </rPh>
    <rPh sb="41" eb="43">
      <t>ニュウリョク</t>
    </rPh>
    <rPh sb="45" eb="47">
      <t>ケイサン</t>
    </rPh>
    <phoneticPr fontId="1"/>
  </si>
  <si>
    <r>
      <t>資産の減少　購買要求フォームB・・・・・・ー・・費用　　</t>
    </r>
    <r>
      <rPr>
        <b/>
        <sz val="11"/>
        <color theme="1"/>
        <rFont val="游ゴシック"/>
        <family val="3"/>
        <charset val="128"/>
        <scheme val="minor"/>
      </rPr>
      <t>受取日</t>
    </r>
    <r>
      <rPr>
        <sz val="11"/>
        <color theme="1"/>
        <rFont val="游ゴシック"/>
        <family val="2"/>
        <charset val="128"/>
        <scheme val="minor"/>
      </rPr>
      <t>　　　 記入もれ注意　発注書の時未入力　計算しません商売が終わった時検収書・受領書発行の時入力して計算します</t>
    </r>
    <rPh sb="0" eb="2">
      <t>シサン</t>
    </rPh>
    <rPh sb="3" eb="5">
      <t>ゲンショウ</t>
    </rPh>
    <rPh sb="6" eb="10">
      <t>コウバイヨウキュウ</t>
    </rPh>
    <rPh sb="24" eb="26">
      <t>ヒヨウ</t>
    </rPh>
    <rPh sb="28" eb="31">
      <t>ウケトリビ</t>
    </rPh>
    <rPh sb="35" eb="37">
      <t>キニュウ</t>
    </rPh>
    <rPh sb="39" eb="41">
      <t>チュウイ</t>
    </rPh>
    <rPh sb="42" eb="45">
      <t>ハッチュウショ</t>
    </rPh>
    <rPh sb="46" eb="47">
      <t>トキ</t>
    </rPh>
    <rPh sb="47" eb="50">
      <t>ミニュウリョク</t>
    </rPh>
    <rPh sb="65" eb="68">
      <t>ケンシュウショ</t>
    </rPh>
    <rPh sb="69" eb="72">
      <t>ジュリョウショ</t>
    </rPh>
    <rPh sb="72" eb="74">
      <t>ハッコウ</t>
    </rPh>
    <rPh sb="75" eb="76">
      <t>トキ</t>
    </rPh>
    <rPh sb="76" eb="78">
      <t>ニュウリョク</t>
    </rPh>
    <rPh sb="80" eb="82">
      <t>ケイサン</t>
    </rPh>
    <phoneticPr fontId="1"/>
  </si>
  <si>
    <t>売掛金買掛金の問題あります　納品終了日・受取日入力した時</t>
    <rPh sb="0" eb="3">
      <t>ウリカケキン</t>
    </rPh>
    <rPh sb="3" eb="6">
      <t>カイカケキン</t>
    </rPh>
    <rPh sb="7" eb="9">
      <t>モンダイ</t>
    </rPh>
    <rPh sb="14" eb="18">
      <t>ノウヒンシュウリョウ</t>
    </rPh>
    <rPh sb="18" eb="19">
      <t>ヒ</t>
    </rPh>
    <rPh sb="20" eb="23">
      <t>ウケトリビ</t>
    </rPh>
    <rPh sb="23" eb="25">
      <t>ニュウリョク</t>
    </rPh>
    <rPh sb="27" eb="28">
      <t>トキ</t>
    </rPh>
    <phoneticPr fontId="1"/>
  </si>
  <si>
    <t>支払手数料（振込手数料）があるとき複写ボタンを押して</t>
    <rPh sb="0" eb="5">
      <t>シハライテスウリョウ</t>
    </rPh>
    <rPh sb="6" eb="11">
      <t>フリコミテスウリョウ</t>
    </rPh>
    <rPh sb="17" eb="19">
      <t>フクシャ</t>
    </rPh>
    <rPh sb="23" eb="24">
      <t>オ</t>
    </rPh>
    <phoneticPr fontId="1"/>
  </si>
  <si>
    <t>　購買要求（費用）フォームでAをB******ー50（重複注意）の入力フォームで入力してください</t>
    <phoneticPr fontId="1"/>
  </si>
  <si>
    <t>　　フィルター3個(受注コード同)できて関連付けされています　　レポートクロス集計経費　　納入終了日　　件名　　業者名　グループ化しています同の時関連しています</t>
    <rPh sb="10" eb="12">
      <t>ジュチュウ</t>
    </rPh>
    <rPh sb="15" eb="16">
      <t>ドウ</t>
    </rPh>
    <rPh sb="39" eb="43">
      <t>シュウケイケイヒ</t>
    </rPh>
    <rPh sb="45" eb="50">
      <t>ノウニュウシュウリョウビ</t>
    </rPh>
    <rPh sb="52" eb="54">
      <t>ケンメイ</t>
    </rPh>
    <rPh sb="56" eb="59">
      <t>ギョウシャメイ</t>
    </rPh>
    <rPh sb="64" eb="65">
      <t>カ</t>
    </rPh>
    <rPh sb="70" eb="71">
      <t>ドウ</t>
    </rPh>
    <rPh sb="72" eb="73">
      <t>トキ</t>
    </rPh>
    <rPh sb="73" eb="75">
      <t>カンレン</t>
    </rPh>
    <phoneticPr fontId="1"/>
  </si>
  <si>
    <r>
      <t>購買要求BフォームでA231010ー05を開き　　</t>
    </r>
    <r>
      <rPr>
        <b/>
        <sz val="11"/>
        <color rgb="FF00B0F0"/>
        <rFont val="游ゴシック"/>
        <family val="3"/>
        <charset val="128"/>
        <scheme val="minor"/>
      </rPr>
      <t>複写ボタン</t>
    </r>
    <r>
      <rPr>
        <sz val="11"/>
        <color theme="1"/>
        <rFont val="游ゴシック"/>
        <family val="2"/>
        <charset val="128"/>
        <scheme val="minor"/>
      </rPr>
      <t>　複写してA231010ー50</t>
    </r>
    <rPh sb="31" eb="32">
      <t>ヒラ</t>
    </rPh>
    <rPh sb="35" eb="37">
      <t>フクシャ</t>
    </rPh>
    <rPh sb="41" eb="43">
      <t>フクシャ</t>
    </rPh>
    <phoneticPr fontId="1"/>
  </si>
  <si>
    <t>短期借入金</t>
    <rPh sb="0" eb="5">
      <t>タンキシャクニュウキン</t>
    </rPh>
    <phoneticPr fontId="1"/>
  </si>
  <si>
    <t>短期借入金</t>
    <rPh sb="0" eb="2">
      <t>タンキ</t>
    </rPh>
    <rPh sb="2" eb="5">
      <t>シャクニュウキン</t>
    </rPh>
    <phoneticPr fontId="1"/>
  </si>
  <si>
    <t>例A240208-01前受金を入力 　　　　　　　3,000円　　納入終了日入力　受注コード同　　Access入力フォーム参考</t>
    <rPh sb="0" eb="1">
      <t>レイ</t>
    </rPh>
    <rPh sb="11" eb="13">
      <t>マエウ</t>
    </rPh>
    <rPh sb="13" eb="14">
      <t>キン</t>
    </rPh>
    <rPh sb="15" eb="17">
      <t>ニュウリョク</t>
    </rPh>
    <rPh sb="30" eb="31">
      <t>エン</t>
    </rPh>
    <rPh sb="33" eb="38">
      <t>ノウニュウシュウリョウビ</t>
    </rPh>
    <rPh sb="38" eb="40">
      <t>ニュウリョク</t>
    </rPh>
    <rPh sb="41" eb="43">
      <t>ジュチュウ</t>
    </rPh>
    <rPh sb="46" eb="47">
      <t>ドウ</t>
    </rPh>
    <rPh sb="55" eb="57">
      <t>ニュウリョク</t>
    </rPh>
    <rPh sb="61" eb="63">
      <t>サンコウ</t>
    </rPh>
    <phoneticPr fontId="1"/>
  </si>
  <si>
    <r>
      <t>例A240208-02売掛金を入力　　　　　　</t>
    </r>
    <r>
      <rPr>
        <sz val="11"/>
        <color rgb="FF333333"/>
        <rFont val="游ゴシック Medium"/>
        <family val="3"/>
        <charset val="128"/>
      </rPr>
      <t>30,000円　 納入終了日入力　受注コード同　    Access入力フォーム参考　</t>
    </r>
    <rPh sb="11" eb="14">
      <t>ウリカケキン</t>
    </rPh>
    <rPh sb="29" eb="30">
      <t>エン</t>
    </rPh>
    <phoneticPr fontId="1"/>
  </si>
  <si>
    <r>
      <t>例A240208-02を</t>
    </r>
    <r>
      <rPr>
        <b/>
        <sz val="12"/>
        <color rgb="FF00B0F0"/>
        <rFont val="游ゴシック Medium"/>
        <family val="3"/>
        <charset val="128"/>
      </rPr>
      <t>複写</t>
    </r>
    <r>
      <rPr>
        <sz val="12"/>
        <color rgb="FF333333"/>
        <rFont val="游ゴシック Medium"/>
        <family val="3"/>
        <charset val="128"/>
      </rPr>
      <t>して見積書番号を例A240208-50　明細書入力　　借方売掛金を現預金33,000円　　貸方に売上33,000円　</t>
    </r>
    <r>
      <rPr>
        <b/>
        <sz val="12"/>
        <color rgb="FF00B0F0"/>
        <rFont val="游ゴシック Medium"/>
        <family val="3"/>
        <charset val="128"/>
      </rPr>
      <t>納入終了日変更</t>
    </r>
    <r>
      <rPr>
        <sz val="12"/>
        <color rgb="FF333333"/>
        <rFont val="游ゴシック Medium"/>
        <family val="3"/>
        <charset val="128"/>
      </rPr>
      <t>（入金日）</t>
    </r>
    <rPh sb="12" eb="14">
      <t>フクシャ</t>
    </rPh>
    <rPh sb="16" eb="21">
      <t>ミツモリショバンゴウ</t>
    </rPh>
    <rPh sb="47" eb="50">
      <t>メイサイショ</t>
    </rPh>
    <rPh sb="50" eb="52">
      <t>ニュウリョク</t>
    </rPh>
    <rPh sb="52" eb="54">
      <t>カリカタ</t>
    </rPh>
    <rPh sb="54" eb="57">
      <t>ウリカケキン</t>
    </rPh>
    <rPh sb="58" eb="61">
      <t>ゲンヨキン</t>
    </rPh>
    <rPh sb="67" eb="68">
      <t>エン</t>
    </rPh>
    <rPh sb="70" eb="72">
      <t>カシカタ</t>
    </rPh>
    <rPh sb="73" eb="75">
      <t>ウリアゲ</t>
    </rPh>
    <rPh sb="80" eb="82">
      <t>ニュウキン</t>
    </rPh>
    <rPh sb="82" eb="83">
      <t>ヒエンノウニュウシュウリョウビヘンコウ</t>
    </rPh>
    <phoneticPr fontId="1"/>
  </si>
  <si>
    <r>
      <t>例A240208-01と02の</t>
    </r>
    <r>
      <rPr>
        <b/>
        <sz val="11"/>
        <color rgb="FFFF0000"/>
        <rFont val="游ゴシック"/>
        <family val="3"/>
        <charset val="128"/>
        <scheme val="minor"/>
      </rPr>
      <t>納入終了日を削除</t>
    </r>
    <r>
      <rPr>
        <sz val="11"/>
        <color theme="1"/>
        <rFont val="游ゴシック"/>
        <family val="2"/>
        <charset val="128"/>
        <scheme val="minor"/>
      </rPr>
      <t>する　　計算はできなくなるがお金の流れがわかり　やり方補助元帳でフィルターをすると3個選択されて（条件受注コード同で）納入終了日を削除できる</t>
    </r>
    <rPh sb="15" eb="20">
      <t>ノウニュウシュウリョウビ</t>
    </rPh>
    <rPh sb="21" eb="23">
      <t>サクジョ</t>
    </rPh>
    <rPh sb="27" eb="29">
      <t>ケイサン</t>
    </rPh>
    <rPh sb="38" eb="39">
      <t>カネ</t>
    </rPh>
    <rPh sb="40" eb="41">
      <t>ナガ</t>
    </rPh>
    <rPh sb="49" eb="50">
      <t>カタ</t>
    </rPh>
    <rPh sb="50" eb="54">
      <t>ホジョモトチョウ</t>
    </rPh>
    <rPh sb="65" eb="68">
      <t>コセンタク</t>
    </rPh>
    <rPh sb="72" eb="74">
      <t>ジョウケン</t>
    </rPh>
    <rPh sb="74" eb="76">
      <t>ジュチュウ</t>
    </rPh>
    <rPh sb="79" eb="80">
      <t>ドウ</t>
    </rPh>
    <phoneticPr fontId="1"/>
  </si>
  <si>
    <t>精算表では相殺となる</t>
    <rPh sb="0" eb="3">
      <t>セイサンヒョウ</t>
    </rPh>
    <rPh sb="5" eb="7">
      <t>ソウサイ</t>
    </rPh>
    <phoneticPr fontId="1"/>
  </si>
  <si>
    <t>短期借入金を借りた日　納入終了日入力</t>
    <rPh sb="0" eb="2">
      <t>タンキ</t>
    </rPh>
    <rPh sb="2" eb="5">
      <t>シャクニュウキン</t>
    </rPh>
    <rPh sb="6" eb="7">
      <t>カ</t>
    </rPh>
    <rPh sb="9" eb="10">
      <t>ヒ</t>
    </rPh>
    <rPh sb="11" eb="16">
      <t>ノウニュウシュウリョウビ</t>
    </rPh>
    <rPh sb="16" eb="18">
      <t>ニュウリョク</t>
    </rPh>
    <phoneticPr fontId="1"/>
  </si>
  <si>
    <t>　　見積書番号（購買要求番号）例えばA******-01が50になり（重複をさける為）</t>
    <phoneticPr fontId="1"/>
  </si>
  <si>
    <t>納入終了日入力</t>
    <rPh sb="0" eb="7">
      <t>ノウニュウシュウリョウビニュウリョク</t>
    </rPh>
    <phoneticPr fontId="1"/>
  </si>
  <si>
    <r>
      <t>　　複写後レコードの値を</t>
    </r>
    <r>
      <rPr>
        <b/>
        <sz val="11"/>
        <color theme="8" tint="-0.249977111117893"/>
        <rFont val="游ゴシック"/>
        <family val="3"/>
        <charset val="128"/>
        <scheme val="minor"/>
      </rPr>
      <t>借方売掛金（貸方買掛金）を現金・普通預金と変えてください</t>
    </r>
    <r>
      <rPr>
        <sz val="11"/>
        <color theme="1"/>
        <rFont val="游ゴシック"/>
        <family val="2"/>
        <charset val="128"/>
        <scheme val="minor"/>
      </rPr>
      <t>　納入終了日（受取日）入力確認お願いします　　</t>
    </r>
    <rPh sb="2" eb="4">
      <t>フクシャ</t>
    </rPh>
    <rPh sb="4" eb="5">
      <t>ノチ</t>
    </rPh>
    <rPh sb="10" eb="11">
      <t>アタイ</t>
    </rPh>
    <rPh sb="41" eb="46">
      <t>ノウニュウシュウリョウビ</t>
    </rPh>
    <rPh sb="47" eb="50">
      <t>ウケトリビ</t>
    </rPh>
    <rPh sb="51" eb="53">
      <t>ニュウリョク</t>
    </rPh>
    <rPh sb="53" eb="55">
      <t>カクニン</t>
    </rPh>
    <rPh sb="56" eb="57">
      <t>ネガ</t>
    </rPh>
    <phoneticPr fontId="1"/>
  </si>
  <si>
    <t>A******-01</t>
    <phoneticPr fontId="1"/>
  </si>
  <si>
    <t>A******-50</t>
    <phoneticPr fontId="1"/>
  </si>
  <si>
    <t>複写後納入終了日　確認</t>
    <rPh sb="0" eb="3">
      <t>フクシャゴ</t>
    </rPh>
    <rPh sb="3" eb="8">
      <t>ノウニュウシュウリョウビ</t>
    </rPh>
    <rPh sb="9" eb="11">
      <t>カクニン</t>
    </rPh>
    <phoneticPr fontId="1"/>
  </si>
  <si>
    <r>
      <t>①の入力フォームの値を取得　</t>
    </r>
    <r>
      <rPr>
        <b/>
        <sz val="11"/>
        <color theme="4" tint="-0.249977111117893"/>
        <rFont val="游ゴシック"/>
        <family val="3"/>
        <charset val="128"/>
        <scheme val="minor"/>
      </rPr>
      <t>複写ボタン</t>
    </r>
    <r>
      <rPr>
        <sz val="11"/>
        <color theme="1"/>
        <rFont val="游ゴシック"/>
        <family val="2"/>
        <charset val="128"/>
        <scheme val="minor"/>
      </rPr>
      <t>を押して　</t>
    </r>
    <rPh sb="2" eb="4">
      <t>ニュウリョク</t>
    </rPh>
    <rPh sb="14" eb="16">
      <t>フクシャ</t>
    </rPh>
    <rPh sb="20" eb="21">
      <t>オ</t>
    </rPh>
    <phoneticPr fontId="1"/>
  </si>
  <si>
    <r>
      <t>　　明細書の</t>
    </r>
    <r>
      <rPr>
        <b/>
        <sz val="11"/>
        <color theme="4" tint="-0.249977111117893"/>
        <rFont val="游ゴシック"/>
        <family val="3"/>
        <charset val="128"/>
        <scheme val="minor"/>
      </rPr>
      <t>test複写ボタン</t>
    </r>
    <r>
      <rPr>
        <sz val="11"/>
        <color theme="1"/>
        <rFont val="游ゴシック"/>
        <family val="2"/>
        <charset val="128"/>
        <scheme val="minor"/>
      </rPr>
      <t>を押しと明細書も同じ番号A******-50で複写できる</t>
    </r>
    <rPh sb="2" eb="5">
      <t>メイサイショ</t>
    </rPh>
    <rPh sb="10" eb="12">
      <t>フクシャ</t>
    </rPh>
    <rPh sb="16" eb="17">
      <t>オ</t>
    </rPh>
    <rPh sb="19" eb="21">
      <t>メイサイ</t>
    </rPh>
    <rPh sb="21" eb="22">
      <t>ショ</t>
    </rPh>
    <rPh sb="23" eb="24">
      <t>オナ</t>
    </rPh>
    <rPh sb="25" eb="27">
      <t>バンゴウ</t>
    </rPh>
    <rPh sb="38" eb="40">
      <t>フクシャ</t>
    </rPh>
    <phoneticPr fontId="1"/>
  </si>
  <si>
    <t>レコードA******-01は残すやり方</t>
    <rPh sb="15" eb="16">
      <t>ノコ</t>
    </rPh>
    <rPh sb="19" eb="20">
      <t>カタ</t>
    </rPh>
    <phoneticPr fontId="1"/>
  </si>
  <si>
    <t>精算表では相殺ということで残る為これが嫌な方は2.対策のやり方で</t>
    <rPh sb="0" eb="3">
      <t>セイサンヒョウ</t>
    </rPh>
    <rPh sb="5" eb="7">
      <t>ソウサイ</t>
    </rPh>
    <rPh sb="13" eb="14">
      <t>ノコ</t>
    </rPh>
    <rPh sb="15" eb="16">
      <t>タメ</t>
    </rPh>
    <rPh sb="19" eb="20">
      <t>イヤ</t>
    </rPh>
    <rPh sb="21" eb="22">
      <t>カタ</t>
    </rPh>
    <rPh sb="25" eb="27">
      <t>タイサク</t>
    </rPh>
    <rPh sb="30" eb="31">
      <t>カタ</t>
    </rPh>
    <phoneticPr fontId="1"/>
  </si>
  <si>
    <t>現金が入金された時　複写して</t>
    <rPh sb="0" eb="2">
      <t>ゲンキン</t>
    </rPh>
    <rPh sb="3" eb="5">
      <t>ニュウキン</t>
    </rPh>
    <rPh sb="8" eb="9">
      <t>トキ</t>
    </rPh>
    <rPh sb="10" eb="12">
      <t>フクシャ</t>
    </rPh>
    <phoneticPr fontId="1"/>
  </si>
  <si>
    <t>　　フィルター2個できて関連付けされています（履歴は残っています）</t>
    <rPh sb="8" eb="9">
      <t>コ</t>
    </rPh>
    <rPh sb="12" eb="14">
      <t>カンレン</t>
    </rPh>
    <rPh sb="14" eb="15">
      <t>ヅ</t>
    </rPh>
    <rPh sb="23" eb="25">
      <t>リレキ</t>
    </rPh>
    <rPh sb="26" eb="27">
      <t>ノコ</t>
    </rPh>
    <phoneticPr fontId="1"/>
  </si>
  <si>
    <r>
      <t>　　売掛金の残高と入金された金額を突合させて、売掛金の残高を消すことを「入金消込」とします＝</t>
    </r>
    <r>
      <rPr>
        <b/>
        <sz val="11"/>
        <color rgb="FFFF0000"/>
        <rFont val="游ゴシック"/>
        <family val="3"/>
        <charset val="128"/>
        <scheme val="minor"/>
      </rPr>
      <t>納入終了日の日付を削除（空にする）</t>
    </r>
    <phoneticPr fontId="1"/>
  </si>
  <si>
    <t>短期借入金では複写を使って相殺を使う</t>
    <rPh sb="0" eb="2">
      <t>タンキ</t>
    </rPh>
    <rPh sb="2" eb="5">
      <t>シャクニュウキン</t>
    </rPh>
    <rPh sb="7" eb="9">
      <t>フクシャ</t>
    </rPh>
    <rPh sb="10" eb="11">
      <t>ツカ</t>
    </rPh>
    <rPh sb="13" eb="15">
      <t>ソウサツ</t>
    </rPh>
    <rPh sb="16" eb="17">
      <t>ツカ</t>
    </rPh>
    <phoneticPr fontId="1"/>
  </si>
  <si>
    <t>負債　納期終了日入力</t>
    <rPh sb="0" eb="2">
      <t>フサイ</t>
    </rPh>
    <rPh sb="3" eb="8">
      <t>ノウキシュウリョウビ</t>
    </rPh>
    <rPh sb="8" eb="10">
      <t>ニュウリョク</t>
    </rPh>
    <phoneticPr fontId="1"/>
  </si>
  <si>
    <t>B240501-50</t>
    <phoneticPr fontId="1"/>
  </si>
  <si>
    <t>B240501-51</t>
    <phoneticPr fontId="1"/>
  </si>
  <si>
    <t>B240501-52</t>
    <phoneticPr fontId="1"/>
  </si>
  <si>
    <t>購買要求ID  B240501-50.51.52　　フォームを複写　　受注コード37同で　フィルターテスト４個</t>
    <rPh sb="0" eb="4">
      <t>コウバイヨウキュウ</t>
    </rPh>
    <rPh sb="31" eb="33">
      <t>フクシャ</t>
    </rPh>
    <rPh sb="35" eb="37">
      <t>ジュチュウ</t>
    </rPh>
    <rPh sb="42" eb="43">
      <t>ドウ</t>
    </rPh>
    <rPh sb="54" eb="55">
      <t>コ</t>
    </rPh>
    <phoneticPr fontId="1"/>
  </si>
  <si>
    <t>単一仕分け 諸口を複合として　挑戦しました</t>
    <rPh sb="0" eb="2">
      <t>タンイチ</t>
    </rPh>
    <rPh sb="2" eb="4">
      <t>シワ</t>
    </rPh>
    <rPh sb="6" eb="8">
      <t>ショクチ</t>
    </rPh>
    <rPh sb="9" eb="11">
      <t>フクゴウ</t>
    </rPh>
    <rPh sb="15" eb="17">
      <t>チョウセン</t>
    </rPh>
    <phoneticPr fontId="1"/>
  </si>
  <si>
    <t>支払利息（費用）500円を現金を入力</t>
    <rPh sb="0" eb="4">
      <t>シハライリソク</t>
    </rPh>
    <rPh sb="5" eb="7">
      <t>ヒヨウ</t>
    </rPh>
    <rPh sb="11" eb="12">
      <t>エン</t>
    </rPh>
    <rPh sb="13" eb="15">
      <t>ゲンキン</t>
    </rPh>
    <rPh sb="16" eb="18">
      <t>ニュウリョク</t>
    </rPh>
    <phoneticPr fontId="1"/>
  </si>
  <si>
    <t>番号をB231220ー50に変更して短期借入金を10,000を現金で借入金10,000円を返す</t>
    <rPh sb="0" eb="2">
      <t>バンゴウ</t>
    </rPh>
    <rPh sb="14" eb="16">
      <t>ヘンコウ</t>
    </rPh>
    <rPh sb="18" eb="23">
      <t>タンキシャクニュウキン</t>
    </rPh>
    <rPh sb="31" eb="33">
      <t>ゲンキン</t>
    </rPh>
    <rPh sb="34" eb="37">
      <t>シャクニュウキン</t>
    </rPh>
    <rPh sb="43" eb="44">
      <t>エン</t>
    </rPh>
    <rPh sb="45" eb="46">
      <t>カエ</t>
    </rPh>
    <phoneticPr fontId="1"/>
  </si>
  <si>
    <r>
      <t>B231220ー50を　</t>
    </r>
    <r>
      <rPr>
        <b/>
        <sz val="11"/>
        <color rgb="FF00B0F0"/>
        <rFont val="游ゴシック"/>
        <family val="3"/>
        <charset val="128"/>
        <scheme val="minor"/>
      </rPr>
      <t>複写</t>
    </r>
    <r>
      <rPr>
        <sz val="11"/>
        <color theme="1"/>
        <rFont val="游ゴシック"/>
        <family val="2"/>
        <charset val="128"/>
        <scheme val="minor"/>
      </rPr>
      <t>してB231220ー51にかえる</t>
    </r>
    <rPh sb="12" eb="14">
      <t>フクシャ</t>
    </rPh>
    <phoneticPr fontId="1"/>
  </si>
  <si>
    <t>23年度短期借入金入力</t>
    <rPh sb="2" eb="4">
      <t>ネンド</t>
    </rPh>
    <rPh sb="4" eb="6">
      <t>タンキ</t>
    </rPh>
    <rPh sb="6" eb="9">
      <t>シャクニュウキン</t>
    </rPh>
    <rPh sb="9" eb="11">
      <t>ニュウリョク</t>
    </rPh>
    <phoneticPr fontId="1"/>
  </si>
  <si>
    <t>24年度短期借入金複合=諸口の入力</t>
    <rPh sb="2" eb="4">
      <t>ネンド</t>
    </rPh>
    <rPh sb="4" eb="6">
      <t>タンキ</t>
    </rPh>
    <rPh sb="6" eb="9">
      <t>シャクニュウキン</t>
    </rPh>
    <rPh sb="9" eb="11">
      <t>フクゴウ</t>
    </rPh>
    <rPh sb="12" eb="14">
      <t>ショクチ</t>
    </rPh>
    <rPh sb="15" eb="17">
      <t>ニュウリョク</t>
    </rPh>
    <phoneticPr fontId="1"/>
  </si>
  <si>
    <t>Not In ("売掛金","未収入金","仮払消費税","買掛金","未払金","未払費用","未払消費税等","未払い法人税等","複合")</t>
    <phoneticPr fontId="1"/>
  </si>
  <si>
    <t>クエリ名　　クロス集計現金</t>
    <rPh sb="3" eb="4">
      <t>メイ</t>
    </rPh>
    <rPh sb="9" eb="11">
      <t>シュウケイ</t>
    </rPh>
    <rPh sb="11" eb="13">
      <t>ゲンキン</t>
    </rPh>
    <phoneticPr fontId="1"/>
  </si>
  <si>
    <t>クエリ名　　購買要求のクロス集計</t>
    <rPh sb="3" eb="4">
      <t>メイ</t>
    </rPh>
    <rPh sb="6" eb="8">
      <t>コウバイ</t>
    </rPh>
    <rPh sb="8" eb="10">
      <t>ヨウキュウ</t>
    </rPh>
    <rPh sb="14" eb="16">
      <t>シュウケイ</t>
    </rPh>
    <phoneticPr fontId="1"/>
  </si>
  <si>
    <t>&lt;&gt;"複合"　　　</t>
    <rPh sb="3" eb="5">
      <t>フクゴウ</t>
    </rPh>
    <phoneticPr fontId="1"/>
  </si>
  <si>
    <t>相手勘定科目　　Where条件　　（複合を含まない）</t>
    <rPh sb="0" eb="6">
      <t>アイテカンジョウカモク</t>
    </rPh>
    <rPh sb="13" eb="15">
      <t>ジョウケン</t>
    </rPh>
    <phoneticPr fontId="1"/>
  </si>
  <si>
    <t>残高勘定科目用　Where 条件（レポートに含まない）</t>
    <rPh sb="0" eb="7">
      <t>ザンダカカンジョウカモクヨウ</t>
    </rPh>
    <rPh sb="14" eb="16">
      <t>ジョウケン</t>
    </rPh>
    <rPh sb="22" eb="23">
      <t>フク</t>
    </rPh>
    <phoneticPr fontId="1"/>
  </si>
  <si>
    <t>クエリ名　　補助元帳（仕訳帳）</t>
    <rPh sb="3" eb="4">
      <t>メイ</t>
    </rPh>
    <rPh sb="6" eb="10">
      <t>ホジョモトチョウ</t>
    </rPh>
    <rPh sb="11" eb="14">
      <t>シワケチョウ</t>
    </rPh>
    <phoneticPr fontId="1"/>
  </si>
  <si>
    <t>&lt;&gt;"複合"</t>
    <phoneticPr fontId="1"/>
  </si>
  <si>
    <t>残高勘定科目用　Where 条件（仕訳帳に含まないことにしています）</t>
    <rPh sb="0" eb="7">
      <t>ザンダカカンジョウカモクヨウ</t>
    </rPh>
    <rPh sb="14" eb="16">
      <t>ジョウケン</t>
    </rPh>
    <rPh sb="17" eb="20">
      <t>シワケチョウ</t>
    </rPh>
    <rPh sb="21" eb="22">
      <t>フク</t>
    </rPh>
    <phoneticPr fontId="1"/>
  </si>
  <si>
    <t>相手勘定科目に複合ありますがフィルターをかけて確認してくださいフォーム名補助元帳</t>
    <rPh sb="0" eb="6">
      <t>アイテカンジョウカモク</t>
    </rPh>
    <rPh sb="7" eb="9">
      <t>フクゴウ</t>
    </rPh>
    <rPh sb="23" eb="25">
      <t>カクニン</t>
    </rPh>
    <rPh sb="35" eb="36">
      <t>メイ</t>
    </rPh>
    <rPh sb="36" eb="40">
      <t>ホジョモトチョウ</t>
    </rPh>
    <phoneticPr fontId="1"/>
  </si>
  <si>
    <t>残高勘定科目用累計金額　　現金　預金　手形　に複合が入りお金の累計がわからなくなりました事と費用が二重に記載され合計金額が誤りとなり</t>
    <rPh sb="0" eb="2">
      <t>ザンダカ</t>
    </rPh>
    <rPh sb="2" eb="4">
      <t>カンジョウ</t>
    </rPh>
    <rPh sb="4" eb="6">
      <t>カモク</t>
    </rPh>
    <rPh sb="6" eb="7">
      <t>ヨウ</t>
    </rPh>
    <rPh sb="7" eb="9">
      <t>ルイケイ</t>
    </rPh>
    <rPh sb="9" eb="11">
      <t>キンガク</t>
    </rPh>
    <rPh sb="13" eb="15">
      <t>ゲンキン</t>
    </rPh>
    <rPh sb="16" eb="18">
      <t>ヨキン</t>
    </rPh>
    <rPh sb="19" eb="21">
      <t>テガタ</t>
    </rPh>
    <rPh sb="23" eb="25">
      <t>フクゴウ</t>
    </rPh>
    <rPh sb="26" eb="27">
      <t>ハイ</t>
    </rPh>
    <rPh sb="29" eb="30">
      <t>カネ</t>
    </rPh>
    <rPh sb="31" eb="33">
      <t>ルイケイ</t>
    </rPh>
    <rPh sb="44" eb="45">
      <t>コト</t>
    </rPh>
    <rPh sb="46" eb="48">
      <t>ヒヨウ</t>
    </rPh>
    <rPh sb="49" eb="51">
      <t>ニジュウ</t>
    </rPh>
    <rPh sb="52" eb="54">
      <t>キサイ</t>
    </rPh>
    <rPh sb="56" eb="58">
      <t>ゴウケイ</t>
    </rPh>
    <rPh sb="58" eb="60">
      <t>キンガク</t>
    </rPh>
    <rPh sb="61" eb="62">
      <t>アヤマ</t>
    </rPh>
    <phoneticPr fontId="1"/>
  </si>
  <si>
    <t>短期借入金　　精算表では相殺　期間23年度と24年度で見てください　同じ結果とになります</t>
    <rPh sb="0" eb="2">
      <t>タンキ</t>
    </rPh>
    <rPh sb="2" eb="5">
      <t>シャクニュウキン</t>
    </rPh>
    <rPh sb="7" eb="10">
      <t>セイサンヒョウ</t>
    </rPh>
    <rPh sb="12" eb="14">
      <t>ソウサイ</t>
    </rPh>
    <rPh sb="15" eb="17">
      <t>キカン</t>
    </rPh>
    <rPh sb="19" eb="21">
      <t>ネンド</t>
    </rPh>
    <rPh sb="24" eb="26">
      <t>ネンド</t>
    </rPh>
    <rPh sb="27" eb="28">
      <t>ミ</t>
    </rPh>
    <rPh sb="34" eb="35">
      <t>オナ</t>
    </rPh>
    <rPh sb="36" eb="38">
      <t>ケッカ</t>
    </rPh>
    <phoneticPr fontId="1"/>
  </si>
  <si>
    <t>24年度借入金10,000円を普通預金で借りた時資産増で　A240405-01</t>
    <rPh sb="2" eb="4">
      <t>ネンド</t>
    </rPh>
    <rPh sb="15" eb="19">
      <t>フツウヨキン</t>
    </rPh>
    <rPh sb="24" eb="26">
      <t>シサン</t>
    </rPh>
    <rPh sb="26" eb="27">
      <t>ゾウ</t>
    </rPh>
    <phoneticPr fontId="1"/>
  </si>
  <si>
    <t>24年度借入金10,000と利息500を一緒に支払った　　資産減で B240501-50.51.52</t>
    <rPh sb="2" eb="4">
      <t>ネンド</t>
    </rPh>
    <rPh sb="4" eb="7">
      <t>シャクニュウキン</t>
    </rPh>
    <rPh sb="14" eb="16">
      <t>リソク</t>
    </rPh>
    <rPh sb="20" eb="22">
      <t>イッショ</t>
    </rPh>
    <rPh sb="23" eb="25">
      <t>シハラ</t>
    </rPh>
    <rPh sb="29" eb="32">
      <t>シサンゲン</t>
    </rPh>
    <phoneticPr fontId="1"/>
  </si>
  <si>
    <t>23年度借入金10,000円を普通預金で借りた時</t>
    <rPh sb="2" eb="4">
      <t>ネンド</t>
    </rPh>
    <rPh sb="4" eb="7">
      <t>シャクニュウキン</t>
    </rPh>
    <rPh sb="13" eb="14">
      <t>エン</t>
    </rPh>
    <rPh sb="15" eb="19">
      <t>フツウヨキン</t>
    </rPh>
    <rPh sb="20" eb="21">
      <t>カ</t>
    </rPh>
    <rPh sb="23" eb="24">
      <t>トキ</t>
    </rPh>
    <phoneticPr fontId="1"/>
  </si>
  <si>
    <r>
      <rPr>
        <sz val="11"/>
        <color rgb="FFFF0000"/>
        <rFont val="游ゴシック"/>
        <family val="3"/>
        <charset val="128"/>
        <scheme val="minor"/>
      </rPr>
      <t>23年度借入金（負債）10,000円を支払い支払利息500円を支払った</t>
    </r>
    <r>
      <rPr>
        <sz val="11"/>
        <color theme="1"/>
        <rFont val="游ゴシック"/>
        <family val="2"/>
        <charset val="128"/>
        <scheme val="minor"/>
      </rPr>
      <t>　　</t>
    </r>
    <rPh sb="2" eb="4">
      <t>ネンド</t>
    </rPh>
    <rPh sb="4" eb="7">
      <t>シャクニュウキン</t>
    </rPh>
    <rPh sb="8" eb="10">
      <t>フサイ</t>
    </rPh>
    <rPh sb="17" eb="18">
      <t>エン</t>
    </rPh>
    <rPh sb="19" eb="21">
      <t>シハラ</t>
    </rPh>
    <rPh sb="22" eb="26">
      <t>シハライリソク</t>
    </rPh>
    <rPh sb="29" eb="30">
      <t>エン</t>
    </rPh>
    <rPh sb="31" eb="33">
      <t>シハラ</t>
    </rPh>
    <phoneticPr fontId="1"/>
  </si>
  <si>
    <t>クエリで対策しましたが他に問題があるかもわかりません　　複合はなるべく使わない様にと思いますが、会社によってはどうでしょうか検討してください</t>
    <rPh sb="4" eb="6">
      <t>タイサク</t>
    </rPh>
    <rPh sb="11" eb="12">
      <t>ホカ</t>
    </rPh>
    <rPh sb="13" eb="15">
      <t>モンダイ</t>
    </rPh>
    <rPh sb="28" eb="30">
      <t>フクゴウ</t>
    </rPh>
    <rPh sb="35" eb="36">
      <t>ツカ</t>
    </rPh>
    <rPh sb="39" eb="40">
      <t>ヨウ</t>
    </rPh>
    <rPh sb="42" eb="43">
      <t>オモ</t>
    </rPh>
    <rPh sb="48" eb="50">
      <t>カイシャ</t>
    </rPh>
    <rPh sb="62" eb="64">
      <t>ケントウ</t>
    </rPh>
    <phoneticPr fontId="1"/>
  </si>
  <si>
    <t>最後は人間は機械ではありません記載ミスもあると思います　いかにして記載ミスがおこるかの対策も大事だが</t>
    <rPh sb="0" eb="2">
      <t>サイゴ</t>
    </rPh>
    <rPh sb="3" eb="5">
      <t>ニンゲン</t>
    </rPh>
    <rPh sb="6" eb="8">
      <t>キカイ</t>
    </rPh>
    <rPh sb="15" eb="17">
      <t>キサイ</t>
    </rPh>
    <rPh sb="23" eb="24">
      <t>オモ</t>
    </rPh>
    <rPh sb="33" eb="35">
      <t>キサイ</t>
    </rPh>
    <rPh sb="43" eb="45">
      <t>タイサク</t>
    </rPh>
    <rPh sb="46" eb="48">
      <t>ダイジ</t>
    </rPh>
    <phoneticPr fontId="1"/>
  </si>
  <si>
    <t>いかにして記載ミスを発見できるか　たとえば補助元帳でレポートで精算表で簡単にチェックできる方法かと思います</t>
    <rPh sb="5" eb="7">
      <t>キサイ</t>
    </rPh>
    <rPh sb="10" eb="12">
      <t>ハッケン</t>
    </rPh>
    <rPh sb="21" eb="25">
      <t>ホジョモトチョウ</t>
    </rPh>
    <rPh sb="31" eb="34">
      <t>セイサンヒョウ</t>
    </rPh>
    <rPh sb="35" eb="37">
      <t>カンタン</t>
    </rPh>
    <rPh sb="45" eb="47">
      <t>ホウホウ</t>
    </rPh>
    <rPh sb="49" eb="50">
      <t>オモ</t>
    </rPh>
    <phoneticPr fontId="1"/>
  </si>
  <si>
    <t>例えば（水道光熱費毎年）費用を比べてもわかると思いますデーターの積み重ね私は機械の修理屋正常か異常か</t>
    <rPh sb="0" eb="1">
      <t>タト</t>
    </rPh>
    <rPh sb="4" eb="9">
      <t>スイドウコウネツヒ</t>
    </rPh>
    <rPh sb="9" eb="11">
      <t>マイトシ</t>
    </rPh>
    <rPh sb="12" eb="14">
      <t>ヒヨウ</t>
    </rPh>
    <rPh sb="15" eb="16">
      <t>クラ</t>
    </rPh>
    <rPh sb="23" eb="24">
      <t>オモ</t>
    </rPh>
    <rPh sb="32" eb="33">
      <t>ツ</t>
    </rPh>
    <rPh sb="34" eb="35">
      <t>カサ</t>
    </rPh>
    <rPh sb="36" eb="37">
      <t>ワタシ</t>
    </rPh>
    <rPh sb="38" eb="40">
      <t>キカイ</t>
    </rPh>
    <rPh sb="41" eb="44">
      <t>シュウリヤ</t>
    </rPh>
    <rPh sb="44" eb="46">
      <t>セイジョウ</t>
    </rPh>
    <rPh sb="47" eb="49">
      <t>イジョウ</t>
    </rPh>
    <phoneticPr fontId="1"/>
  </si>
  <si>
    <t>今後このフリーソフトで銀行の通帳の照合が簡単にできるようにしたい</t>
    <rPh sb="0" eb="2">
      <t>コンゴ</t>
    </rPh>
    <rPh sb="11" eb="13">
      <t>ギンコウ</t>
    </rPh>
    <rPh sb="14" eb="16">
      <t>ツウチョウ</t>
    </rPh>
    <rPh sb="17" eb="19">
      <t>ショウゴウ</t>
    </rPh>
    <rPh sb="20" eb="22">
      <t>カンタン</t>
    </rPh>
    <phoneticPr fontId="1"/>
  </si>
  <si>
    <t>日々のデーターの積み重ねからサラーリーマンの時と違ったお金の流れの正常・異常がわかるスペシャリストに簿記を始めました</t>
    <rPh sb="0" eb="2">
      <t>ヒビ</t>
    </rPh>
    <rPh sb="8" eb="9">
      <t>ツ</t>
    </rPh>
    <rPh sb="10" eb="11">
      <t>カサ</t>
    </rPh>
    <rPh sb="22" eb="23">
      <t>トキ</t>
    </rPh>
    <rPh sb="24" eb="25">
      <t>チガ</t>
    </rPh>
    <rPh sb="28" eb="29">
      <t>カネ</t>
    </rPh>
    <rPh sb="30" eb="31">
      <t>ナガ</t>
    </rPh>
    <rPh sb="33" eb="35">
      <t>セイジョウ</t>
    </rPh>
    <rPh sb="36" eb="38">
      <t>イジョウ</t>
    </rPh>
    <rPh sb="50" eb="52">
      <t>ボキ</t>
    </rPh>
    <rPh sb="53" eb="54">
      <t>ハジ</t>
    </rPh>
    <phoneticPr fontId="1"/>
  </si>
  <si>
    <t>1.対策（クロス集計経費（相手勘定科目）とクロス集計現金（残高勘定科目用）のwhere条件</t>
    <rPh sb="2" eb="4">
      <t>タイサク</t>
    </rPh>
    <rPh sb="8" eb="10">
      <t>シュウケイ</t>
    </rPh>
    <rPh sb="10" eb="12">
      <t>ケイヒ</t>
    </rPh>
    <rPh sb="13" eb="19">
      <t>アイテカンジョウカモク</t>
    </rPh>
    <rPh sb="24" eb="26">
      <t>シュウケイ</t>
    </rPh>
    <rPh sb="26" eb="28">
      <t>ゲンキン</t>
    </rPh>
    <rPh sb="29" eb="31">
      <t>ザンダカ</t>
    </rPh>
    <rPh sb="31" eb="33">
      <t>カンジョウ</t>
    </rPh>
    <rPh sb="33" eb="35">
      <t>カモク</t>
    </rPh>
    <rPh sb="35" eb="36">
      <t>ヨウ</t>
    </rPh>
    <rPh sb="43" eb="45">
      <t>ジョウケン</t>
    </rPh>
    <phoneticPr fontId="1"/>
  </si>
  <si>
    <t>にしました　納入終了日が入力していても表示できない様にした　　</t>
    <rPh sb="12" eb="14">
      <t>ニュウリョク</t>
    </rPh>
    <rPh sb="19" eb="21">
      <t>ヒョウジ</t>
    </rPh>
    <rPh sb="25" eb="26">
      <t>ヨウ</t>
    </rPh>
    <phoneticPr fontId="1"/>
  </si>
  <si>
    <r>
      <t>クエリ　クロス集計現金　残高勘定科目用where条件  Not In ("</t>
    </r>
    <r>
      <rPr>
        <b/>
        <sz val="11"/>
        <color rgb="FFFF0000"/>
        <rFont val="游ゴシック"/>
        <family val="3"/>
        <charset val="128"/>
        <scheme val="minor"/>
      </rPr>
      <t>売掛金</t>
    </r>
    <r>
      <rPr>
        <sz val="11"/>
        <color theme="1"/>
        <rFont val="游ゴシック"/>
        <family val="2"/>
        <charset val="128"/>
        <scheme val="minor"/>
      </rPr>
      <t>","未収入金","仮払消費税","</t>
    </r>
    <r>
      <rPr>
        <b/>
        <sz val="11"/>
        <color theme="4" tint="-0.249977111117893"/>
        <rFont val="游ゴシック"/>
        <family val="3"/>
        <charset val="128"/>
        <scheme val="minor"/>
      </rPr>
      <t>買掛金</t>
    </r>
    <r>
      <rPr>
        <sz val="11"/>
        <color theme="1"/>
        <rFont val="游ゴシック"/>
        <family val="2"/>
        <charset val="128"/>
        <scheme val="minor"/>
      </rPr>
      <t>","未払金","未払費用","未払消費税等","未払い法人税等","複合")に設定しています</t>
    </r>
    <rPh sb="7" eb="9">
      <t>シュウケイ</t>
    </rPh>
    <rPh sb="9" eb="11">
      <t>ゲンキン</t>
    </rPh>
    <rPh sb="12" eb="19">
      <t>ザンダカカンジョウカモクヨウ</t>
    </rPh>
    <rPh sb="24" eb="26">
      <t>ジョウケン</t>
    </rPh>
    <rPh sb="101" eb="103">
      <t>セッテイ</t>
    </rPh>
    <phoneticPr fontId="1"/>
  </si>
  <si>
    <t>入力結果　精算表では相殺されますが　　　売掛金　資産借方-貸方　0円　（accessレポートクロス集計経費の合計決定金額　売上が倍　20,000になった）</t>
    <rPh sb="0" eb="2">
      <t>ニュウリョク</t>
    </rPh>
    <rPh sb="2" eb="4">
      <t>ケッカ</t>
    </rPh>
    <rPh sb="5" eb="8">
      <t>セイサンヒョウ</t>
    </rPh>
    <rPh sb="10" eb="12">
      <t>ソウサツ</t>
    </rPh>
    <rPh sb="20" eb="23">
      <t>ウリカケキン</t>
    </rPh>
    <rPh sb="24" eb="26">
      <t>シサン</t>
    </rPh>
    <rPh sb="26" eb="28">
      <t>カリカタ</t>
    </rPh>
    <rPh sb="29" eb="31">
      <t>カシカタ</t>
    </rPh>
    <rPh sb="33" eb="34">
      <t>エン</t>
    </rPh>
    <rPh sb="49" eb="51">
      <t>シュウケイ</t>
    </rPh>
    <rPh sb="51" eb="53">
      <t>ケイヒ</t>
    </rPh>
    <rPh sb="54" eb="56">
      <t>ゴウケイ</t>
    </rPh>
    <rPh sb="56" eb="60">
      <t>ケッテイキンガク</t>
    </rPh>
    <rPh sb="61" eb="63">
      <t>ウリアゲ</t>
    </rPh>
    <rPh sb="64" eb="65">
      <t>バイ</t>
    </rPh>
    <phoneticPr fontId="1"/>
  </si>
  <si>
    <t>ここで念のため①売掛金（買掛金）レコードの納入終了日（受取日）の日付を削除　空にすることでエクセル精算表（残高）とAccessレポートから消えますが</t>
    <rPh sb="3" eb="4">
      <t>ネン</t>
    </rPh>
    <rPh sb="49" eb="52">
      <t>セイサンヒョウ</t>
    </rPh>
    <phoneticPr fontId="1"/>
  </si>
  <si>
    <t>※注意　　納入終了日を削除を忘れずに　　現金と売上にする　結果相殺したことになります</t>
    <rPh sb="1" eb="3">
      <t>チュウイ</t>
    </rPh>
    <rPh sb="5" eb="10">
      <t>ノウニュウシュウリョウビ</t>
    </rPh>
    <rPh sb="11" eb="13">
      <t>サクジョ</t>
    </rPh>
    <rPh sb="14" eb="15">
      <t>ワス</t>
    </rPh>
    <rPh sb="20" eb="22">
      <t>ゲンキン</t>
    </rPh>
    <rPh sb="23" eb="25">
      <t>ウリアゲ</t>
    </rPh>
    <rPh sb="29" eb="31">
      <t>ケッカ</t>
    </rPh>
    <rPh sb="31" eb="33">
      <t>ソウサツ</t>
    </rPh>
    <phoneticPr fontId="1"/>
  </si>
  <si>
    <t>入力を始める前に色々合計を確かめてください　特に□を確認してください　</t>
    <rPh sb="0" eb="2">
      <t>ニュウリョク</t>
    </rPh>
    <rPh sb="3" eb="4">
      <t>ハジ</t>
    </rPh>
    <rPh sb="6" eb="7">
      <t>マエ</t>
    </rPh>
    <rPh sb="8" eb="10">
      <t>イロイロ</t>
    </rPh>
    <rPh sb="10" eb="12">
      <t>ゴウケイ</t>
    </rPh>
    <rPh sb="13" eb="14">
      <t>タシ</t>
    </rPh>
    <rPh sb="22" eb="23">
      <t>トク</t>
    </rPh>
    <rPh sb="26" eb="28">
      <t>カクニン</t>
    </rPh>
    <phoneticPr fontId="1"/>
  </si>
  <si>
    <t>現金が入金された時　複写して</t>
    <phoneticPr fontId="1"/>
  </si>
  <si>
    <r>
      <t>納入終了日入力　複写後</t>
    </r>
    <r>
      <rPr>
        <sz val="11"/>
        <color rgb="FFFF0000"/>
        <rFont val="游ゴシック"/>
        <family val="3"/>
        <charset val="128"/>
        <scheme val="minor"/>
      </rPr>
      <t>削除</t>
    </r>
    <rPh sb="0" eb="5">
      <t>ノウニュウシュウリョウビ</t>
    </rPh>
    <rPh sb="5" eb="7">
      <t>ニュウリョク</t>
    </rPh>
    <rPh sb="11" eb="13">
      <t>サクジョ</t>
    </rPh>
    <phoneticPr fontId="1"/>
  </si>
  <si>
    <t>通常は売掛金ですが納入終了日を削除するため</t>
    <rPh sb="0" eb="2">
      <t>ツウジョウ</t>
    </rPh>
    <rPh sb="3" eb="6">
      <t>ウリカケキン</t>
    </rPh>
    <rPh sb="9" eb="14">
      <t>ノウニュウシュウリョウビ</t>
    </rPh>
    <rPh sb="15" eb="17">
      <t>サクジョ</t>
    </rPh>
    <phoneticPr fontId="1"/>
  </si>
  <si>
    <r>
      <t>精算表では相殺できなくなるので</t>
    </r>
    <r>
      <rPr>
        <sz val="11"/>
        <color rgb="FFFF0000"/>
        <rFont val="游ゴシック"/>
        <family val="3"/>
        <charset val="128"/>
        <scheme val="minor"/>
      </rPr>
      <t>売上</t>
    </r>
    <r>
      <rPr>
        <sz val="11"/>
        <color theme="1"/>
        <rFont val="游ゴシック"/>
        <family val="2"/>
        <charset val="128"/>
        <scheme val="minor"/>
      </rPr>
      <t>にする</t>
    </r>
    <rPh sb="0" eb="3">
      <t>セイサンヒョウ</t>
    </rPh>
    <rPh sb="5" eb="7">
      <t>ソウサイ</t>
    </rPh>
    <rPh sb="15" eb="17">
      <t>ウリアゲ</t>
    </rPh>
    <phoneticPr fontId="1"/>
  </si>
  <si>
    <t>精算表の現金　売上　売掛金　純利益　貸借対照表　損益計算表の表示は変わるが数値は同じです</t>
    <rPh sb="30" eb="32">
      <t>ヒョウジ</t>
    </rPh>
    <rPh sb="33" eb="34">
      <t>カ</t>
    </rPh>
    <rPh sb="37" eb="39">
      <t>スウチ</t>
    </rPh>
    <rPh sb="40" eb="41">
      <t>オナ</t>
    </rPh>
    <phoneticPr fontId="1"/>
  </si>
  <si>
    <t>精算表とレポートでは表示されない（計算しない）</t>
    <rPh sb="0" eb="3">
      <t>セイサンヒョウ</t>
    </rPh>
    <rPh sb="10" eb="12">
      <t>ヒョウジ</t>
    </rPh>
    <rPh sb="17" eb="19">
      <t>ケイサン</t>
    </rPh>
    <phoneticPr fontId="1"/>
  </si>
  <si>
    <t>履歴は残っているフィルターで確認できる</t>
    <rPh sb="0" eb="2">
      <t>リレキ</t>
    </rPh>
    <rPh sb="3" eb="4">
      <t>ノコ</t>
    </rPh>
    <rPh sb="14" eb="16">
      <t>カクニン</t>
    </rPh>
    <phoneticPr fontId="1"/>
  </si>
  <si>
    <t>複写することにより受注コード同</t>
    <rPh sb="0" eb="2">
      <t>フクシャ</t>
    </rPh>
    <rPh sb="9" eb="11">
      <t>ジュチュウ</t>
    </rPh>
    <rPh sb="14" eb="15">
      <t>ドウ</t>
    </rPh>
    <phoneticPr fontId="1"/>
  </si>
  <si>
    <t>A******-01　　　　　　　　　精算表では相殺できるやり方</t>
    <phoneticPr fontId="1"/>
  </si>
  <si>
    <t>2.対策　精算表で相殺は見えないが数字は上と同じ　履歴を残すやり方</t>
    <rPh sb="2" eb="4">
      <t>タイサク</t>
    </rPh>
    <rPh sb="5" eb="8">
      <t>セイサンヒョウ</t>
    </rPh>
    <rPh sb="9" eb="11">
      <t>ソウサツ</t>
    </rPh>
    <rPh sb="12" eb="13">
      <t>ミ</t>
    </rPh>
    <rPh sb="17" eb="19">
      <t>スウジ</t>
    </rPh>
    <rPh sb="20" eb="21">
      <t>ウエ</t>
    </rPh>
    <rPh sb="22" eb="23">
      <t>オナ</t>
    </rPh>
    <rPh sb="25" eb="27">
      <t>リレキ</t>
    </rPh>
    <rPh sb="28" eb="29">
      <t>ノコ</t>
    </rPh>
    <rPh sb="32" eb="33">
      <t>カタ</t>
    </rPh>
    <phoneticPr fontId="1"/>
  </si>
  <si>
    <r>
      <t>Not In ("</t>
    </r>
    <r>
      <rPr>
        <b/>
        <sz val="11"/>
        <color rgb="FF0070C0"/>
        <rFont val="游ゴシック"/>
        <family val="3"/>
        <charset val="128"/>
        <scheme val="minor"/>
      </rPr>
      <t>売掛金</t>
    </r>
    <r>
      <rPr>
        <b/>
        <sz val="11"/>
        <color rgb="FFFF0000"/>
        <rFont val="游ゴシック"/>
        <family val="3"/>
        <charset val="128"/>
        <scheme val="minor"/>
      </rPr>
      <t>","</t>
    </r>
    <r>
      <rPr>
        <b/>
        <sz val="11"/>
        <color rgb="FF0070C0"/>
        <rFont val="游ゴシック"/>
        <family val="3"/>
        <charset val="128"/>
        <scheme val="minor"/>
      </rPr>
      <t>未収入金</t>
    </r>
    <r>
      <rPr>
        <b/>
        <sz val="11"/>
        <color rgb="FFFF0000"/>
        <rFont val="游ゴシック"/>
        <family val="3"/>
        <charset val="128"/>
        <scheme val="minor"/>
      </rPr>
      <t>","</t>
    </r>
    <r>
      <rPr>
        <b/>
        <sz val="11"/>
        <color rgb="FF0070C0"/>
        <rFont val="游ゴシック"/>
        <family val="3"/>
        <charset val="128"/>
        <scheme val="minor"/>
      </rPr>
      <t>仮払消費税</t>
    </r>
    <r>
      <rPr>
        <b/>
        <sz val="11"/>
        <color rgb="FFFF0000"/>
        <rFont val="游ゴシック"/>
        <family val="3"/>
        <charset val="128"/>
        <scheme val="minor"/>
      </rPr>
      <t>","買掛金","未払金","未払費用","未払消費税等","未払い法人税等","複合")に設定しています</t>
    </r>
    <phoneticPr fontId="1"/>
  </si>
  <si>
    <t>クエリの設定</t>
    <rPh sb="4" eb="6">
      <t>セッテイ</t>
    </rPh>
    <phoneticPr fontId="1"/>
  </si>
  <si>
    <t>購買要求のクロス集計</t>
    <rPh sb="0" eb="4">
      <t>コウバイヨウキュウ</t>
    </rPh>
    <rPh sb="8" eb="10">
      <t>シュウケイ</t>
    </rPh>
    <phoneticPr fontId="1"/>
  </si>
  <si>
    <t>購買要求のクロス集計のコピー</t>
    <rPh sb="0" eb="4">
      <t>コウバイヨウキュウ</t>
    </rPh>
    <rPh sb="8" eb="10">
      <t>シュウケイ</t>
    </rPh>
    <phoneticPr fontId="1"/>
  </si>
  <si>
    <t>クロス集計経費</t>
    <rPh sb="3" eb="5">
      <t>シュウケイ</t>
    </rPh>
    <rPh sb="5" eb="7">
      <t>ケイヒ</t>
    </rPh>
    <phoneticPr fontId="1"/>
  </si>
  <si>
    <t>クロス集計現金</t>
    <rPh sb="3" eb="5">
      <t>シュウケイ</t>
    </rPh>
    <rPh sb="5" eb="7">
      <t>ゲンキン</t>
    </rPh>
    <phoneticPr fontId="1"/>
  </si>
  <si>
    <t>残高勘定科目用</t>
    <rPh sb="0" eb="7">
      <t>ザンダカカンジョウカモクヨウ</t>
    </rPh>
    <phoneticPr fontId="1"/>
  </si>
  <si>
    <t>相手勘定科目</t>
    <rPh sb="0" eb="6">
      <t>アイテカンジョウカモク</t>
    </rPh>
    <phoneticPr fontId="1"/>
  </si>
  <si>
    <t>where条件式</t>
    <rPh sb="5" eb="7">
      <t>ジョウケン</t>
    </rPh>
    <rPh sb="7" eb="8">
      <t>シキ</t>
    </rPh>
    <phoneticPr fontId="1"/>
  </si>
  <si>
    <t>相手勘定科目　　&lt;&gt;"複合"だけ</t>
    <rPh sb="0" eb="6">
      <t>アイテカンジョウカモク</t>
    </rPh>
    <phoneticPr fontId="1"/>
  </si>
  <si>
    <r>
      <t>Not In (</t>
    </r>
    <r>
      <rPr>
        <sz val="11"/>
        <color rgb="FFFF0000"/>
        <rFont val="游ゴシック"/>
        <family val="3"/>
        <charset val="128"/>
        <scheme val="minor"/>
      </rPr>
      <t>"</t>
    </r>
    <r>
      <rPr>
        <sz val="11"/>
        <color rgb="FF0070C0"/>
        <rFont val="游ゴシック"/>
        <family val="3"/>
        <charset val="128"/>
        <scheme val="minor"/>
      </rPr>
      <t>売掛金</t>
    </r>
    <r>
      <rPr>
        <sz val="11"/>
        <color rgb="FFFF0000"/>
        <rFont val="游ゴシック"/>
        <family val="3"/>
        <charset val="128"/>
        <scheme val="minor"/>
      </rPr>
      <t>","</t>
    </r>
    <r>
      <rPr>
        <sz val="11"/>
        <color rgb="FF0070C0"/>
        <rFont val="游ゴシック"/>
        <family val="3"/>
        <charset val="128"/>
        <scheme val="minor"/>
      </rPr>
      <t>未収入金</t>
    </r>
    <r>
      <rPr>
        <sz val="11"/>
        <color rgb="FFFF0000"/>
        <rFont val="游ゴシック"/>
        <family val="3"/>
        <charset val="128"/>
        <scheme val="minor"/>
      </rPr>
      <t>","</t>
    </r>
    <r>
      <rPr>
        <sz val="11"/>
        <color rgb="FF0070C0"/>
        <rFont val="游ゴシック"/>
        <family val="3"/>
        <charset val="128"/>
        <scheme val="minor"/>
      </rPr>
      <t>仮払消費税</t>
    </r>
    <r>
      <rPr>
        <sz val="11"/>
        <color rgb="FFFF0000"/>
        <rFont val="游ゴシック"/>
        <family val="3"/>
        <charset val="128"/>
        <scheme val="minor"/>
      </rPr>
      <t>","買掛金","未払金","未払費用","未払消費税等","未払い法人税等","複合"</t>
    </r>
    <r>
      <rPr>
        <sz val="11"/>
        <color theme="1"/>
        <rFont val="游ゴシック"/>
        <family val="2"/>
        <charset val="128"/>
        <scheme val="minor"/>
      </rPr>
      <t>)に設定しています二重を避けるため</t>
    </r>
    <rPh sb="80" eb="82">
      <t>ニジュウ</t>
    </rPh>
    <rPh sb="83" eb="84">
      <t>サ</t>
    </rPh>
    <phoneticPr fontId="1"/>
  </si>
  <si>
    <t>通常の売上・仕入の入力方法のやり方と考えてください</t>
    <rPh sb="0" eb="2">
      <t>ツウジョウ</t>
    </rPh>
    <rPh sb="3" eb="5">
      <t>ウリアゲ</t>
    </rPh>
    <rPh sb="6" eb="8">
      <t>シイレ</t>
    </rPh>
    <rPh sb="9" eb="11">
      <t>ニュウリョク</t>
    </rPh>
    <rPh sb="11" eb="13">
      <t>ホウホウ</t>
    </rPh>
    <rPh sb="16" eb="17">
      <t>カタ</t>
    </rPh>
    <rPh sb="18" eb="19">
      <t>カンガ</t>
    </rPh>
    <phoneticPr fontId="1"/>
  </si>
  <si>
    <t>売掛金・買掛金の履歴を残しながら入力方法</t>
    <rPh sb="0" eb="3">
      <t>ウリカケキン</t>
    </rPh>
    <rPh sb="4" eb="7">
      <t>カイカケキン</t>
    </rPh>
    <rPh sb="8" eb="10">
      <t>リレキ</t>
    </rPh>
    <rPh sb="11" eb="12">
      <t>ノコ</t>
    </rPh>
    <rPh sb="16" eb="20">
      <t>ニュウリョクホウホウ</t>
    </rPh>
    <phoneticPr fontId="1"/>
  </si>
  <si>
    <t>まとめ背景色　青色の説明</t>
    <rPh sb="3" eb="6">
      <t>ハイケイショク</t>
    </rPh>
    <rPh sb="7" eb="9">
      <t>アオイロ</t>
    </rPh>
    <rPh sb="10" eb="12">
      <t>セツメイ</t>
    </rPh>
    <phoneticPr fontId="1"/>
  </si>
  <si>
    <t>現預金が入金・支払いができた時は複写して</t>
    <rPh sb="4" eb="6">
      <t>ニュウキン</t>
    </rPh>
    <rPh sb="7" eb="9">
      <t>シハラ</t>
    </rPh>
    <phoneticPr fontId="1"/>
  </si>
  <si>
    <t>このやり方をすると売掛金・買掛金の納入終了日（受取日）必ず削除してください（計算できなくなるが履歴は残る）</t>
    <rPh sb="4" eb="5">
      <t>カタ</t>
    </rPh>
    <rPh sb="27" eb="28">
      <t>カナラ</t>
    </rPh>
    <phoneticPr fontId="1"/>
  </si>
  <si>
    <t>売掛金・買掛金の時精算表で相殺　背景色黄色</t>
    <rPh sb="0" eb="3">
      <t>ウリカケキン</t>
    </rPh>
    <rPh sb="4" eb="7">
      <t>カイカケキン</t>
    </rPh>
    <rPh sb="8" eb="9">
      <t>トキ</t>
    </rPh>
    <rPh sb="9" eb="12">
      <t>セイサンヒョウ</t>
    </rPh>
    <rPh sb="13" eb="15">
      <t>ソウサツ</t>
    </rPh>
    <rPh sb="16" eb="19">
      <t>ハイケイショク</t>
    </rPh>
    <rPh sb="19" eb="21">
      <t>キイロ</t>
    </rPh>
    <phoneticPr fontId="1"/>
  </si>
  <si>
    <t>手動で相殺売上・仕入現預金を回収・支払いした時　背景色青色　好みでお願いします　スッキリ推奨</t>
    <rPh sb="0" eb="2">
      <t>シュドウ</t>
    </rPh>
    <rPh sb="3" eb="5">
      <t>ソウサツ</t>
    </rPh>
    <rPh sb="5" eb="7">
      <t>ウリアゲ</t>
    </rPh>
    <rPh sb="8" eb="10">
      <t>シイレ</t>
    </rPh>
    <rPh sb="10" eb="13">
      <t>ゲンヨキン</t>
    </rPh>
    <rPh sb="14" eb="16">
      <t>カイシュウ</t>
    </rPh>
    <rPh sb="17" eb="19">
      <t>シハラ</t>
    </rPh>
    <rPh sb="22" eb="23">
      <t>トキ</t>
    </rPh>
    <rPh sb="24" eb="27">
      <t>ハイケイショク</t>
    </rPh>
    <rPh sb="27" eb="29">
      <t>アオイロ</t>
    </rPh>
    <rPh sb="30" eb="31">
      <t>コノ</t>
    </rPh>
    <rPh sb="34" eb="35">
      <t>ネガ</t>
    </rPh>
    <rPh sb="44" eb="46">
      <t>スイショウ</t>
    </rPh>
    <phoneticPr fontId="1"/>
  </si>
  <si>
    <t>諸口＝複合としてのやり方　　精算表　（相手勘定科目の複合は出力できないようにしています）</t>
    <rPh sb="0" eb="2">
      <t>ショクチ</t>
    </rPh>
    <rPh sb="3" eb="5">
      <t>フクゴウ</t>
    </rPh>
    <rPh sb="11" eb="12">
      <t>カタ</t>
    </rPh>
    <rPh sb="14" eb="16">
      <t>セイサン</t>
    </rPh>
    <rPh sb="16" eb="17">
      <t>ヒョウ</t>
    </rPh>
    <rPh sb="19" eb="21">
      <t>アイテ</t>
    </rPh>
    <rPh sb="21" eb="23">
      <t>カンジョウ</t>
    </rPh>
    <rPh sb="23" eb="25">
      <t>カモク</t>
    </rPh>
    <rPh sb="26" eb="28">
      <t>フクゴウ</t>
    </rPh>
    <rPh sb="29" eb="31">
      <t>シュツリョク</t>
    </rPh>
    <phoneticPr fontId="1"/>
  </si>
  <si>
    <t>売上合計</t>
    <rPh sb="0" eb="2">
      <t>ウリアゲ</t>
    </rPh>
    <rPh sb="2" eb="4">
      <t>ゴウケイ</t>
    </rPh>
    <phoneticPr fontId="1"/>
  </si>
  <si>
    <t>消費税売上合計</t>
    <rPh sb="0" eb="7">
      <t>ショウヒゼイウリアゲゴウケイ</t>
    </rPh>
    <phoneticPr fontId="1"/>
  </si>
  <si>
    <t>仕入</t>
    <rPh sb="0" eb="2">
      <t>シイレ</t>
    </rPh>
    <phoneticPr fontId="1"/>
  </si>
  <si>
    <t>消費税仕入合計</t>
    <rPh sb="0" eb="3">
      <t>ショウヒゼイ</t>
    </rPh>
    <rPh sb="3" eb="5">
      <t>シイ</t>
    </rPh>
    <rPh sb="5" eb="7">
      <t>ゴウケイ</t>
    </rPh>
    <phoneticPr fontId="1"/>
  </si>
  <si>
    <t>終了日</t>
    <rPh sb="0" eb="3">
      <t>シュウリョウビ</t>
    </rPh>
    <phoneticPr fontId="1"/>
  </si>
  <si>
    <t>売上・仕入・消費税</t>
    <rPh sb="0" eb="2">
      <t>ウリアゲ</t>
    </rPh>
    <rPh sb="3" eb="5">
      <t>シイレ</t>
    </rPh>
    <rPh sb="6" eb="9">
      <t>ショウヒゼイ</t>
    </rPh>
    <phoneticPr fontId="1"/>
  </si>
  <si>
    <t>年月</t>
    <rPh sb="0" eb="2">
      <t>ネンゲツ</t>
    </rPh>
    <phoneticPr fontId="1"/>
  </si>
  <si>
    <t>月別売上金額及び仕入金額</t>
    <rPh sb="0" eb="2">
      <t>ツキベツ</t>
    </rPh>
    <rPh sb="2" eb="4">
      <t>ウリアゲ</t>
    </rPh>
    <rPh sb="4" eb="6">
      <t>キンガク</t>
    </rPh>
    <rPh sb="6" eb="7">
      <t>オヨ</t>
    </rPh>
    <rPh sb="8" eb="12">
      <t>シイレキンガク</t>
    </rPh>
    <phoneticPr fontId="1"/>
  </si>
  <si>
    <t>家事消費等</t>
    <rPh sb="0" eb="2">
      <t>カジ</t>
    </rPh>
    <rPh sb="2" eb="4">
      <t>ショウヒ</t>
    </rPh>
    <rPh sb="4" eb="5">
      <t>トウ</t>
    </rPh>
    <phoneticPr fontId="1"/>
  </si>
  <si>
    <t>計</t>
    <rPh sb="0" eb="1">
      <t>ケイ</t>
    </rPh>
    <phoneticPr fontId="1"/>
  </si>
  <si>
    <t>雑収入</t>
    <rPh sb="0" eb="1">
      <t>ザツ</t>
    </rPh>
    <rPh sb="1" eb="3">
      <t>シュウニュウ</t>
    </rPh>
    <phoneticPr fontId="1"/>
  </si>
  <si>
    <t>終了日　　　月のグループ化</t>
    <rPh sb="0" eb="3">
      <t>シュウリョウビ</t>
    </rPh>
    <rPh sb="6" eb="7">
      <t>ツキ</t>
    </rPh>
    <rPh sb="12" eb="13">
      <t>カ</t>
    </rPh>
    <phoneticPr fontId="1"/>
  </si>
  <si>
    <t>科目</t>
    <rPh sb="0" eb="2">
      <t>カモク</t>
    </rPh>
    <phoneticPr fontId="1"/>
  </si>
  <si>
    <t>金額</t>
    <rPh sb="0" eb="2">
      <t>キンガク</t>
    </rPh>
    <phoneticPr fontId="1"/>
  </si>
  <si>
    <t>売上原価</t>
    <rPh sb="0" eb="4">
      <t>ウリアゲゲンカ</t>
    </rPh>
    <phoneticPr fontId="1"/>
  </si>
  <si>
    <t>期首棚卸高</t>
    <rPh sb="0" eb="2">
      <t>キシュ</t>
    </rPh>
    <rPh sb="2" eb="4">
      <t>タナオロシ</t>
    </rPh>
    <rPh sb="4" eb="5">
      <t>タカ</t>
    </rPh>
    <phoneticPr fontId="1"/>
  </si>
  <si>
    <t>経費</t>
    <rPh sb="0" eb="2">
      <t>ケイヒ</t>
    </rPh>
    <phoneticPr fontId="1"/>
  </si>
  <si>
    <t>各種引当金・準備金等</t>
    <rPh sb="0" eb="2">
      <t>カクシュ</t>
    </rPh>
    <rPh sb="2" eb="5">
      <t>ヒキアテキン</t>
    </rPh>
    <rPh sb="6" eb="9">
      <t>ジュンビキン</t>
    </rPh>
    <rPh sb="9" eb="10">
      <t>トウ</t>
    </rPh>
    <phoneticPr fontId="1"/>
  </si>
  <si>
    <t>青色控除額</t>
    <rPh sb="0" eb="2">
      <t>アオイロ</t>
    </rPh>
    <rPh sb="2" eb="5">
      <t>コウジョガク</t>
    </rPh>
    <phoneticPr fontId="1"/>
  </si>
  <si>
    <t>①</t>
    <phoneticPr fontId="1"/>
  </si>
  <si>
    <t>②</t>
    <phoneticPr fontId="1"/>
  </si>
  <si>
    <t>➂</t>
    <phoneticPr fontId="1"/>
  </si>
  <si>
    <t>⑦</t>
    <phoneticPr fontId="1"/>
  </si>
  <si>
    <t>➃</t>
    <phoneticPr fontId="1"/>
  </si>
  <si>
    <t>➄</t>
    <phoneticPr fontId="1"/>
  </si>
  <si>
    <t>⑥</t>
    <phoneticPr fontId="1"/>
  </si>
  <si>
    <t>②+③　　　　　　　小計</t>
    <rPh sb="10" eb="12">
      <t>ショウケイ</t>
    </rPh>
    <phoneticPr fontId="1"/>
  </si>
  <si>
    <t>➃-➄　　　　　差引原価</t>
    <rPh sb="8" eb="12">
      <t>サシヒキゲンカ</t>
    </rPh>
    <phoneticPr fontId="1"/>
  </si>
  <si>
    <t>①-➅　　　　　差引金額</t>
    <rPh sb="8" eb="12">
      <t>サシヒキキンガク</t>
    </rPh>
    <phoneticPr fontId="1"/>
  </si>
  <si>
    <t>➇</t>
    <phoneticPr fontId="1"/>
  </si>
  <si>
    <t>⑨</t>
    <phoneticPr fontId="1"/>
  </si>
  <si>
    <t>⑩</t>
    <phoneticPr fontId="1"/>
  </si>
  <si>
    <t>⑪</t>
    <phoneticPr fontId="1"/>
  </si>
  <si>
    <t>⑫</t>
    <phoneticPr fontId="1"/>
  </si>
  <si>
    <t>⑬</t>
    <phoneticPr fontId="1"/>
  </si>
  <si>
    <t>⑭</t>
    <phoneticPr fontId="1"/>
  </si>
  <si>
    <t>⑮</t>
    <phoneticPr fontId="1"/>
  </si>
  <si>
    <t>⑯</t>
    <phoneticPr fontId="1"/>
  </si>
  <si>
    <t>⑰</t>
    <phoneticPr fontId="1"/>
  </si>
  <si>
    <t>⑱</t>
    <phoneticPr fontId="1"/>
  </si>
  <si>
    <t>⑲</t>
    <phoneticPr fontId="1"/>
  </si>
  <si>
    <t>⑳</t>
    <phoneticPr fontId="1"/>
  </si>
  <si>
    <t>㉑</t>
    <phoneticPr fontId="1"/>
  </si>
  <si>
    <t>㉒</t>
    <phoneticPr fontId="1"/>
  </si>
  <si>
    <t>㉓</t>
    <phoneticPr fontId="1"/>
  </si>
  <si>
    <t>㉔</t>
    <phoneticPr fontId="1"/>
  </si>
  <si>
    <t>㉕</t>
    <phoneticPr fontId="1"/>
  </si>
  <si>
    <t>㉖</t>
    <phoneticPr fontId="1"/>
  </si>
  <si>
    <t>㉗</t>
    <phoneticPr fontId="1"/>
  </si>
  <si>
    <t>㉘</t>
    <phoneticPr fontId="1"/>
  </si>
  <si>
    <t>㉛</t>
    <phoneticPr fontId="1"/>
  </si>
  <si>
    <t>㉜</t>
    <phoneticPr fontId="1"/>
  </si>
  <si>
    <t>➆-㉜　　　　　差引金額</t>
    <rPh sb="8" eb="12">
      <t>サシヒキキンガク</t>
    </rPh>
    <phoneticPr fontId="1"/>
  </si>
  <si>
    <t>㉞</t>
    <phoneticPr fontId="1"/>
  </si>
  <si>
    <t>㊲</t>
    <phoneticPr fontId="1"/>
  </si>
  <si>
    <t>㊳</t>
    <phoneticPr fontId="1"/>
  </si>
  <si>
    <t>㊴</t>
    <phoneticPr fontId="1"/>
  </si>
  <si>
    <t>㊷</t>
    <phoneticPr fontId="1"/>
  </si>
  <si>
    <t>㊹</t>
    <phoneticPr fontId="1"/>
  </si>
  <si>
    <t>㊸</t>
    <phoneticPr fontId="1"/>
  </si>
  <si>
    <t>㉝+㊲-㊷   青色申告控除前所得</t>
    <rPh sb="8" eb="10">
      <t>アオイロ</t>
    </rPh>
    <rPh sb="10" eb="12">
      <t>シンコク</t>
    </rPh>
    <rPh sb="12" eb="14">
      <t>コウジョ</t>
    </rPh>
    <rPh sb="14" eb="15">
      <t>マエ</t>
    </rPh>
    <rPh sb="15" eb="17">
      <t>ショトク</t>
    </rPh>
    <phoneticPr fontId="1"/>
  </si>
  <si>
    <t>㊸-㊹　　　  　　所得金額</t>
    <rPh sb="10" eb="14">
      <t>ショトクキンガク</t>
    </rPh>
    <phoneticPr fontId="1"/>
  </si>
  <si>
    <t>㊺</t>
    <phoneticPr fontId="1"/>
  </si>
  <si>
    <t>　繰戻額等</t>
    <rPh sb="1" eb="2">
      <t>ク</t>
    </rPh>
    <rPh sb="2" eb="3">
      <t>モド</t>
    </rPh>
    <rPh sb="3" eb="4">
      <t>ガク</t>
    </rPh>
    <rPh sb="4" eb="5">
      <t>トウ</t>
    </rPh>
    <phoneticPr fontId="1"/>
  </si>
  <si>
    <t>　繰入額等</t>
    <rPh sb="1" eb="3">
      <t>クリイレ</t>
    </rPh>
    <rPh sb="3" eb="4">
      <t>ガク</t>
    </rPh>
    <rPh sb="4" eb="5">
      <t>トウ</t>
    </rPh>
    <phoneticPr fontId="1"/>
  </si>
  <si>
    <t>㉝</t>
    <phoneticPr fontId="1"/>
  </si>
  <si>
    <t>access入力分</t>
    <rPh sb="6" eb="9">
      <t>ニュウリョクブン</t>
    </rPh>
    <phoneticPr fontId="1"/>
  </si>
  <si>
    <t>検索年度に変更</t>
    <rPh sb="0" eb="2">
      <t>ケンサク</t>
    </rPh>
    <rPh sb="2" eb="4">
      <t>ネンド</t>
    </rPh>
    <rPh sb="5" eb="7">
      <t>ヘンコウ</t>
    </rPh>
    <phoneticPr fontId="1"/>
  </si>
  <si>
    <t>合計</t>
    <rPh sb="0" eb="2">
      <t>ゴウケイ</t>
    </rPh>
    <phoneticPr fontId="1"/>
  </si>
  <si>
    <t>月別売上金額及び仕入金額</t>
    <phoneticPr fontId="1"/>
  </si>
  <si>
    <t>合計が間違っている場合科目確認㉖に追加</t>
    <rPh sb="0" eb="2">
      <t>ゴウケイ</t>
    </rPh>
    <rPh sb="3" eb="5">
      <t>マチガ</t>
    </rPh>
    <rPh sb="9" eb="11">
      <t>バアイ</t>
    </rPh>
    <rPh sb="11" eb="13">
      <t>カモク</t>
    </rPh>
    <rPh sb="13" eb="15">
      <t>カクニン</t>
    </rPh>
    <rPh sb="17" eb="19">
      <t>ツイカ</t>
    </rPh>
    <phoneticPr fontId="1"/>
  </si>
  <si>
    <t xml:space="preserve">        .Range("B" &amp; i + 25) = rs!費用の合計</t>
  </si>
  <si>
    <t xml:space="preserve">        .Range("C" &amp; i + 25) = rs!収益の合計</t>
  </si>
  <si>
    <t xml:space="preserve">        .Range("I" &amp; i + 25) = rs!費用の合計</t>
  </si>
  <si>
    <t xml:space="preserve">        .Range("j" &amp; i + 25) = rs!収益の合計</t>
  </si>
  <si>
    <t>.Range("A" &amp; i + 25) = rs!相手勘定科目</t>
    <phoneticPr fontId="1"/>
  </si>
  <si>
    <t>.Range("A" &amp; i + 20) = rs!残高勘定科目用</t>
  </si>
  <si>
    <t xml:space="preserve">        .Range("C" &amp; i + 20) = rs![合計] * -1</t>
  </si>
  <si>
    <t xml:space="preserve">        .Range("J" &amp; i + 20) = rs![合計] * -1</t>
  </si>
  <si>
    <t>.Range("A" &amp; i + 41) = rs!相手勘定科目</t>
  </si>
  <si>
    <t xml:space="preserve">        .Range("B" &amp; i + 41) = rs!費用の合計</t>
  </si>
  <si>
    <t xml:space="preserve">        .Range("C" &amp; i + 41) = rs!収益の合計</t>
  </si>
  <si>
    <t xml:space="preserve">        .Range("F" &amp; i + 41) = rs!相手勘定科目</t>
  </si>
  <si>
    <t xml:space="preserve">        .Range("G" &amp; i + 41) = rs!費用の合計</t>
  </si>
  <si>
    <t xml:space="preserve">        .Range("H" &amp; i + 41) = rs!収益の合計</t>
  </si>
  <si>
    <t>.Range("A" &amp; i) = rs!残高勘定科目用</t>
  </si>
  <si>
    <t xml:space="preserve">        .Range("B" &amp; i) = rs!合計</t>
  </si>
  <si>
    <t xml:space="preserve">        .Range("I" &amp; i) = rs!合計</t>
  </si>
  <si>
    <t>.Range("A" &amp; i + 8) = rs!相手勘定科目</t>
  </si>
  <si>
    <t xml:space="preserve">        .Range("B" &amp; i + 8) = rs!費用の合計</t>
  </si>
  <si>
    <t xml:space="preserve">        .Range("C" &amp; i + 8) = rs!収益の合計</t>
  </si>
  <si>
    <t xml:space="preserve">        .Range("I" &amp; i + 8) = rs!費用の合計</t>
  </si>
  <si>
    <t xml:space="preserve">        .Range("j" &amp; i + 8) = rs!収益の合計</t>
  </si>
  <si>
    <t>mySQL = mySQL &amp; " And 購買要求.相手勘定科目 IN ('現金', '普通預金','当座預金','定期預金','定期積金'</t>
    <phoneticPr fontId="1"/>
  </si>
  <si>
    <t>,'受取手形','売掛金','商品・製品'・・・・）</t>
    <phoneticPr fontId="1"/>
  </si>
  <si>
    <t xml:space="preserve">7のボタン     </t>
    <phoneticPr fontId="1"/>
  </si>
  <si>
    <t xml:space="preserve"> GROUP BY　Left([koubai.nounyuusyuuryoubi],2);</t>
    <phoneticPr fontId="1"/>
  </si>
  <si>
    <t>テーブルリンクしてない時は　20を選んでいます</t>
    <rPh sb="11" eb="12">
      <t>トキ</t>
    </rPh>
    <rPh sb="17" eb="18">
      <t>エラ</t>
    </rPh>
    <phoneticPr fontId="1"/>
  </si>
  <si>
    <t>SQL Server 　テーブルをリンクすると2025/05/15が05 15 2025で05　左から２文字に設定しています０５　月グループになります</t>
    <rPh sb="48" eb="49">
      <t>ヒダリ</t>
    </rPh>
    <rPh sb="52" eb="54">
      <t>モンジ</t>
    </rPh>
    <rPh sb="55" eb="57">
      <t>セッテイ</t>
    </rPh>
    <rPh sb="65" eb="66">
      <t>ツキ</t>
    </rPh>
    <phoneticPr fontId="1"/>
  </si>
  <si>
    <t xml:space="preserve">期末商品棚卸高     </t>
    <rPh sb="0" eb="7">
      <t>キマツショウヒンタナオロシダカ</t>
    </rPh>
    <phoneticPr fontId="1"/>
  </si>
  <si>
    <t>SQLリンクした時は文字列を半角を入れて調整してください</t>
  </si>
  <si>
    <t>例</t>
    <rPh sb="0" eb="1">
      <t>レイ</t>
    </rPh>
    <phoneticPr fontId="1"/>
  </si>
  <si>
    <t>1売上</t>
    <rPh sb="1" eb="3">
      <t>ウリアゲ</t>
    </rPh>
    <phoneticPr fontId="1"/>
  </si>
  <si>
    <t>1売上　　</t>
    <rPh sb="1" eb="3">
      <t>ウリアゲ</t>
    </rPh>
    <phoneticPr fontId="1"/>
  </si>
  <si>
    <t>数字が貼り付けられます</t>
    <rPh sb="0" eb="2">
      <t>スウジ</t>
    </rPh>
    <rPh sb="3" eb="4">
      <t>ハ</t>
    </rPh>
    <rPh sb="5" eb="6">
      <t>ツ</t>
    </rPh>
    <phoneticPr fontId="1"/>
  </si>
  <si>
    <t>SQLリンクしてない時</t>
    <rPh sb="10" eb="11">
      <t>トキ</t>
    </rPh>
    <phoneticPr fontId="1"/>
  </si>
  <si>
    <t>SQLリンクした時半角調整</t>
    <rPh sb="8" eb="9">
      <t>トキ</t>
    </rPh>
    <rPh sb="9" eb="11">
      <t>ハンカク</t>
    </rPh>
    <rPh sb="11" eb="13">
      <t>チョウセイ</t>
    </rPh>
    <phoneticPr fontId="1"/>
  </si>
  <si>
    <t>短期借入金を返した日　受取日入力</t>
    <rPh sb="0" eb="2">
      <t>タンキ</t>
    </rPh>
    <rPh sb="2" eb="5">
      <t>シャクニュウキン</t>
    </rPh>
    <rPh sb="6" eb="7">
      <t>カエ</t>
    </rPh>
    <rPh sb="9" eb="10">
      <t>ヒ</t>
    </rPh>
    <rPh sb="11" eb="14">
      <t>ウケトリビ</t>
    </rPh>
    <rPh sb="14" eb="16">
      <t>ニュウリョク</t>
    </rPh>
    <phoneticPr fontId="1"/>
  </si>
  <si>
    <t>借入金　支払利息を支払った日　受取日入力</t>
    <rPh sb="0" eb="3">
      <t>シャクニュウキン</t>
    </rPh>
    <rPh sb="4" eb="8">
      <t>シハライリソク</t>
    </rPh>
    <rPh sb="9" eb="11">
      <t>シハラ</t>
    </rPh>
    <rPh sb="13" eb="14">
      <t>ヒ</t>
    </rPh>
    <rPh sb="15" eb="18">
      <t>ウケトリビ</t>
    </rPh>
    <rPh sb="18" eb="20">
      <t>ニュウリョク</t>
    </rPh>
    <phoneticPr fontId="1"/>
  </si>
  <si>
    <t>当座預金</t>
    <rPh sb="0" eb="4">
      <t>トウザヨキン</t>
    </rPh>
    <phoneticPr fontId="1"/>
  </si>
  <si>
    <t>借入金相殺　残高０円　支払利息費用500当座預金ー500同じだからok現預金の見える化も大事と思います</t>
    <rPh sb="3" eb="5">
      <t>ソウサイ</t>
    </rPh>
    <rPh sb="11" eb="13">
      <t>シハライ</t>
    </rPh>
    <rPh sb="20" eb="22">
      <t>トウザ</t>
    </rPh>
    <rPh sb="22" eb="24">
      <t>ヨキン</t>
    </rPh>
    <rPh sb="28" eb="29">
      <t>オナ</t>
    </rPh>
    <rPh sb="35" eb="38">
      <t>ゲンヨキン</t>
    </rPh>
    <rPh sb="39" eb="40">
      <t>ミ</t>
    </rPh>
    <rPh sb="42" eb="43">
      <t>カ</t>
    </rPh>
    <rPh sb="44" eb="46">
      <t>ダイジ</t>
    </rPh>
    <rPh sb="47" eb="48">
      <t>オモ</t>
    </rPh>
    <phoneticPr fontId="1"/>
  </si>
  <si>
    <t>借入金返済B******-**の受取日を一度削除してから見てください当座預金の金額の流れがよく見えます</t>
    <rPh sb="0" eb="3">
      <t>シャクニュウキン</t>
    </rPh>
    <rPh sb="3" eb="5">
      <t>ヘンサイ</t>
    </rPh>
    <rPh sb="16" eb="19">
      <t>ウケトリビ</t>
    </rPh>
    <rPh sb="20" eb="22">
      <t>イチド</t>
    </rPh>
    <rPh sb="22" eb="24">
      <t>サクジョ</t>
    </rPh>
    <rPh sb="28" eb="29">
      <t>ミ</t>
    </rPh>
    <rPh sb="34" eb="38">
      <t>トウザヨキン</t>
    </rPh>
    <rPh sb="39" eb="41">
      <t>キンガク</t>
    </rPh>
    <rPh sb="42" eb="43">
      <t>ナガ</t>
    </rPh>
    <rPh sb="47" eb="48">
      <t>ミ</t>
    </rPh>
    <phoneticPr fontId="1"/>
  </si>
  <si>
    <t>2仕入</t>
    <rPh sb="1" eb="3">
      <t>シイレ</t>
    </rPh>
    <phoneticPr fontId="1"/>
  </si>
  <si>
    <t>租税公課</t>
    <rPh sb="0" eb="4">
      <t>ソゼイコウカ</t>
    </rPh>
    <phoneticPr fontId="1"/>
  </si>
  <si>
    <t>荷造運賃</t>
    <rPh sb="0" eb="4">
      <t>ニヅクリウンチン</t>
    </rPh>
    <phoneticPr fontId="1"/>
  </si>
  <si>
    <t>水道光熱費</t>
    <rPh sb="0" eb="5">
      <t>スイドウコウネツヒ</t>
    </rPh>
    <phoneticPr fontId="1"/>
  </si>
  <si>
    <t>旅費交通費</t>
    <rPh sb="0" eb="5">
      <t>リョヒコウツウヒ</t>
    </rPh>
    <phoneticPr fontId="1"/>
  </si>
  <si>
    <t>通信費</t>
    <rPh sb="0" eb="3">
      <t>ツウシンヒ</t>
    </rPh>
    <phoneticPr fontId="1"/>
  </si>
  <si>
    <t>広告宣伝費</t>
    <rPh sb="0" eb="5">
      <t>コウコクセンデンヒ</t>
    </rPh>
    <phoneticPr fontId="1"/>
  </si>
  <si>
    <t>接待交際費</t>
    <rPh sb="0" eb="5">
      <t>セッタイコウサイヒ</t>
    </rPh>
    <phoneticPr fontId="1"/>
  </si>
  <si>
    <t>損害保険料</t>
    <rPh sb="0" eb="5">
      <t>ソンガイホケンリョウ</t>
    </rPh>
    <phoneticPr fontId="1"/>
  </si>
  <si>
    <t>修繕費</t>
    <rPh sb="0" eb="3">
      <t>シュウゼンヒ</t>
    </rPh>
    <phoneticPr fontId="1"/>
  </si>
  <si>
    <t>福利厚生費</t>
    <rPh sb="0" eb="5">
      <t>フクリコウセイヒ</t>
    </rPh>
    <phoneticPr fontId="1"/>
  </si>
  <si>
    <t>給料賃金</t>
    <rPh sb="0" eb="4">
      <t>キュウリョウチンギン</t>
    </rPh>
    <phoneticPr fontId="1"/>
  </si>
  <si>
    <t>外注工賃</t>
    <rPh sb="0" eb="4">
      <t>ガイチュウコウチン</t>
    </rPh>
    <phoneticPr fontId="1"/>
  </si>
  <si>
    <t>利子割引料</t>
    <rPh sb="0" eb="5">
      <t>リシワリビキリョウ</t>
    </rPh>
    <phoneticPr fontId="1"/>
  </si>
  <si>
    <t>地代家賃</t>
    <rPh sb="0" eb="4">
      <t>チダイヤチン</t>
    </rPh>
    <phoneticPr fontId="1"/>
  </si>
  <si>
    <t>貸倒金</t>
    <rPh sb="0" eb="3">
      <t>カシダオレキン</t>
    </rPh>
    <phoneticPr fontId="1"/>
  </si>
  <si>
    <t>2025/01</t>
    <phoneticPr fontId="1"/>
  </si>
  <si>
    <t>2025/02</t>
  </si>
  <si>
    <t>2025/03</t>
  </si>
  <si>
    <t>2025/04</t>
  </si>
  <si>
    <t>2025/05</t>
  </si>
  <si>
    <t>2025/06</t>
  </si>
  <si>
    <t>2025/07</t>
  </si>
  <si>
    <t>2025/08</t>
  </si>
  <si>
    <t>2025/09</t>
  </si>
  <si>
    <t>2025/10</t>
  </si>
  <si>
    <t>2025/11</t>
  </si>
  <si>
    <t>2025/12</t>
  </si>
  <si>
    <t>雑費</t>
    <rPh sb="0" eb="2">
      <t>ザッピ</t>
    </rPh>
    <phoneticPr fontId="1"/>
  </si>
  <si>
    <t>貸倒引当金繰戻額</t>
    <rPh sb="0" eb="2">
      <t>カシダオレ</t>
    </rPh>
    <rPh sb="2" eb="5">
      <t>ヒキアテキン</t>
    </rPh>
    <rPh sb="5" eb="6">
      <t>ク</t>
    </rPh>
    <rPh sb="6" eb="7">
      <t>モド</t>
    </rPh>
    <rPh sb="7" eb="8">
      <t>ガク</t>
    </rPh>
    <phoneticPr fontId="1"/>
  </si>
  <si>
    <t>専従者給与</t>
    <rPh sb="0" eb="3">
      <t>センジュウシャ</t>
    </rPh>
    <rPh sb="3" eb="5">
      <t>キュウヨ</t>
    </rPh>
    <phoneticPr fontId="1"/>
  </si>
  <si>
    <t>貸倒引当金繰入額</t>
    <rPh sb="0" eb="2">
      <t>カシダオレ</t>
    </rPh>
    <rPh sb="2" eb="5">
      <t>ヒキアテキン</t>
    </rPh>
    <rPh sb="5" eb="8">
      <t>クリイレガク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</si>
</sst>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Red]&quot;¥&quot;\-#,##0"/>
    <numFmt numFmtId="176" formatCode="&quot;¥&quot;#,##0_);\(&quot;¥&quot;#,##0\)"/>
    <numFmt numFmtId="177" formatCode="#,##0_);[Red]\(#,##0\)"/>
    <numFmt numFmtId="178" formatCode="#,##0_ "/>
    <numFmt numFmtId="179" formatCode="yyyy/m/d\ h:mm;@"/>
  </numFmts>
  <fonts count="29" x14ac:knownFonts="1">
    <font>
      <sz val="11"/>
      <color theme="1"/>
      <name val="游ゴシック"/>
      <family val="2"/>
      <charset val="128"/>
      <scheme val="minor"/>
    </font>
    <font>
      <sz val="6"/>
      <name val="游ゴシック"/>
      <family val="2"/>
      <charset val="128"/>
      <scheme val="minor"/>
    </font>
    <font>
      <u val="double"/>
      <sz val="14"/>
      <color theme="1"/>
      <name val="游ゴシック"/>
      <family val="3"/>
      <charset val="128"/>
      <scheme val="minor"/>
    </font>
    <font>
      <sz val="11"/>
      <color theme="1"/>
      <name val="游ゴシック"/>
      <family val="2"/>
      <charset val="128"/>
      <scheme val="minor"/>
    </font>
    <font>
      <sz val="11"/>
      <color theme="1"/>
      <name val="Meiryo UI"/>
      <family val="3"/>
      <charset val="128"/>
    </font>
    <font>
      <sz val="11"/>
      <color rgb="FF000000"/>
      <name val="メイリオ"/>
      <family val="3"/>
      <charset val="128"/>
    </font>
    <font>
      <b/>
      <sz val="11"/>
      <color theme="1"/>
      <name val="游ゴシック"/>
      <family val="3"/>
      <charset val="128"/>
      <scheme val="minor"/>
    </font>
    <font>
      <b/>
      <sz val="11"/>
      <color rgb="FFFF0000"/>
      <name val="游ゴシック"/>
      <family val="3"/>
      <charset val="128"/>
      <scheme val="minor"/>
    </font>
    <font>
      <sz val="11"/>
      <color rgb="FFFF0000"/>
      <name val="游ゴシック"/>
      <family val="3"/>
      <charset val="128"/>
      <scheme val="minor"/>
    </font>
    <font>
      <sz val="11"/>
      <color theme="1"/>
      <name val="游ゴシック"/>
      <family val="3"/>
      <charset val="128"/>
      <scheme val="minor"/>
    </font>
    <font>
      <sz val="11"/>
      <color rgb="FF353E47"/>
      <name val="游ゴシック Medium"/>
      <family val="3"/>
      <charset val="128"/>
    </font>
    <font>
      <b/>
      <sz val="11"/>
      <color theme="8" tint="-0.249977111117893"/>
      <name val="游ゴシック"/>
      <family val="3"/>
      <charset val="128"/>
      <scheme val="minor"/>
    </font>
    <font>
      <sz val="12"/>
      <color rgb="FF333333"/>
      <name val="游ゴシック Medium"/>
      <family val="3"/>
      <charset val="128"/>
    </font>
    <font>
      <sz val="12"/>
      <color rgb="FF2D344B"/>
      <name val="ＭＳ ゴシック"/>
      <family val="3"/>
      <charset val="128"/>
    </font>
    <font>
      <sz val="12"/>
      <color rgb="FF2D344B"/>
      <name val="Arial"/>
      <family val="3"/>
      <charset val="128"/>
    </font>
    <font>
      <sz val="11"/>
      <color rgb="FF2D344B"/>
      <name val="ＭＳ ゴシック"/>
      <family val="3"/>
      <charset val="128"/>
    </font>
    <font>
      <sz val="11"/>
      <color rgb="FF2D344B"/>
      <name val="Arial"/>
      <family val="2"/>
    </font>
    <font>
      <sz val="11"/>
      <color rgb="FF333333"/>
      <name val="游ゴシック Medium"/>
      <family val="3"/>
      <charset val="128"/>
    </font>
    <font>
      <sz val="11"/>
      <color rgb="FF2D344B"/>
      <name val="ＭＳ Ｐゴシック"/>
      <family val="2"/>
      <charset val="128"/>
    </font>
    <font>
      <b/>
      <sz val="11"/>
      <color rgb="FF0070C0"/>
      <name val="游ゴシック"/>
      <family val="3"/>
      <charset val="128"/>
      <scheme val="minor"/>
    </font>
    <font>
      <sz val="12"/>
      <color rgb="FF263843"/>
      <name val="游ゴシック"/>
      <family val="2"/>
      <charset val="128"/>
    </font>
    <font>
      <b/>
      <sz val="11"/>
      <color rgb="FF00B0F0"/>
      <name val="游ゴシック"/>
      <family val="3"/>
      <charset val="128"/>
      <scheme val="minor"/>
    </font>
    <font>
      <b/>
      <sz val="12"/>
      <color rgb="FF00B0F0"/>
      <name val="游ゴシック Medium"/>
      <family val="3"/>
      <charset val="128"/>
    </font>
    <font>
      <b/>
      <sz val="11"/>
      <color theme="4" tint="-0.249977111117893"/>
      <name val="游ゴシック"/>
      <family val="3"/>
      <charset val="128"/>
      <scheme val="minor"/>
    </font>
    <font>
      <sz val="11"/>
      <color rgb="FF00B0F0"/>
      <name val="游ゴシック"/>
      <family val="3"/>
      <charset val="128"/>
      <scheme val="minor"/>
    </font>
    <font>
      <sz val="11"/>
      <color rgb="FF0070C0"/>
      <name val="游ゴシック"/>
      <family val="3"/>
      <charset val="128"/>
      <scheme val="minor"/>
    </font>
    <font>
      <b/>
      <sz val="11"/>
      <color theme="7" tint="-0.499984740745262"/>
      <name val="游ゴシック"/>
      <family val="3"/>
      <charset val="128"/>
      <scheme val="minor"/>
    </font>
    <font>
      <b/>
      <sz val="11"/>
      <color rgb="FF00B050"/>
      <name val="游ゴシック"/>
      <family val="3"/>
      <charset val="128"/>
      <scheme val="minor"/>
    </font>
    <font>
      <b/>
      <u/>
      <sz val="16"/>
      <color theme="1"/>
      <name val="游ゴシック"/>
      <family val="3"/>
      <charset val="128"/>
      <scheme val="minor"/>
    </font>
  </fonts>
  <fills count="24">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5"/>
        <bgColor indexed="64"/>
      </patternFill>
    </fill>
    <fill>
      <patternFill patternType="solid">
        <fgColor rgb="FF92D050"/>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7" tint="-0.249977111117893"/>
        <bgColor indexed="64"/>
      </patternFill>
    </fill>
    <fill>
      <patternFill patternType="solid">
        <fgColor theme="7" tint="-0.499984740745262"/>
        <bgColor indexed="64"/>
      </patternFill>
    </fill>
    <fill>
      <patternFill patternType="solid">
        <fgColor theme="8" tint="-0.249977111117893"/>
        <bgColor indexed="64"/>
      </patternFill>
    </fill>
    <fill>
      <patternFill patternType="solid">
        <fgColor rgb="FFFFFF00"/>
        <bgColor indexed="64"/>
      </patternFill>
    </fill>
    <fill>
      <patternFill patternType="solid">
        <fgColor rgb="FFD1CC00"/>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5" tint="0.39997558519241921"/>
        <bgColor indexed="64"/>
      </patternFill>
    </fill>
    <fill>
      <patternFill patternType="solid">
        <fgColor theme="0"/>
        <bgColor indexed="64"/>
      </patternFill>
    </fill>
    <fill>
      <patternFill patternType="solid">
        <fgColor theme="7" tint="0.79998168889431442"/>
        <bgColor indexed="64"/>
      </patternFill>
    </fill>
    <fill>
      <patternFill patternType="solid">
        <fgColor theme="5" tint="-0.249977111117893"/>
        <bgColor indexed="64"/>
      </patternFill>
    </fill>
    <fill>
      <patternFill patternType="solid">
        <fgColor theme="4" tint="0.39997558519241921"/>
        <bgColor indexed="64"/>
      </patternFill>
    </fill>
    <fill>
      <patternFill patternType="solid">
        <fgColor rgb="FFCCECFF"/>
        <bgColor indexed="64"/>
      </patternFill>
    </fill>
  </fills>
  <borders count="76">
    <border>
      <left/>
      <right/>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tted">
        <color indexed="64"/>
      </bottom>
      <diagonal/>
    </border>
    <border>
      <left style="medium">
        <color indexed="64"/>
      </left>
      <right style="medium">
        <color indexed="64"/>
      </right>
      <top style="dotted">
        <color indexed="64"/>
      </top>
      <bottom/>
      <diagonal/>
    </border>
    <border>
      <left style="medium">
        <color indexed="64"/>
      </left>
      <right style="medium">
        <color indexed="64"/>
      </right>
      <top style="dotted">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style="dotted">
        <color indexed="64"/>
      </top>
      <bottom/>
      <diagonal/>
    </border>
    <border>
      <left style="medium">
        <color indexed="64"/>
      </left>
      <right style="thin">
        <color indexed="64"/>
      </right>
      <top style="dotted">
        <color indexed="64"/>
      </top>
      <bottom style="dotted">
        <color indexed="64"/>
      </bottom>
      <diagonal/>
    </border>
    <border>
      <left style="medium">
        <color indexed="64"/>
      </left>
      <right style="thin">
        <color indexed="64"/>
      </right>
      <top style="dotted">
        <color indexed="64"/>
      </top>
      <bottom/>
      <diagonal/>
    </border>
    <border>
      <left style="thin">
        <color indexed="64"/>
      </left>
      <right style="medium">
        <color indexed="64"/>
      </right>
      <top style="dotted">
        <color indexed="64"/>
      </top>
      <bottom style="dotted">
        <color indexed="64"/>
      </bottom>
      <diagonal/>
    </border>
    <border>
      <left/>
      <right/>
      <top style="dotted">
        <color indexed="64"/>
      </top>
      <bottom style="dotted">
        <color indexed="64"/>
      </bottom>
      <diagonal/>
    </border>
    <border>
      <left/>
      <right style="medium">
        <color indexed="64"/>
      </right>
      <top/>
      <bottom style="dotted">
        <color indexed="64"/>
      </bottom>
      <diagonal/>
    </border>
    <border>
      <left/>
      <right style="medium">
        <color indexed="64"/>
      </right>
      <top style="dotted">
        <color indexed="64"/>
      </top>
      <bottom/>
      <diagonal/>
    </border>
    <border>
      <left/>
      <right style="medium">
        <color indexed="64"/>
      </right>
      <top style="dotted">
        <color indexed="64"/>
      </top>
      <bottom style="dotted">
        <color indexed="64"/>
      </bottom>
      <diagonal/>
    </border>
    <border>
      <left style="thin">
        <color indexed="64"/>
      </left>
      <right style="medium">
        <color indexed="64"/>
      </right>
      <top/>
      <bottom style="dotted">
        <color indexed="64"/>
      </bottom>
      <diagonal/>
    </border>
    <border>
      <left style="medium">
        <color indexed="64"/>
      </left>
      <right style="dotted">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bottom style="dotted">
        <color indexed="64"/>
      </bottom>
      <diagonal/>
    </border>
    <border>
      <left style="medium">
        <color indexed="64"/>
      </left>
      <right style="thin">
        <color indexed="64"/>
      </right>
      <top/>
      <bottom style="dotted">
        <color indexed="64"/>
      </bottom>
      <diagonal/>
    </border>
    <border>
      <left style="medium">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style="dotted">
        <color indexed="64"/>
      </left>
      <right/>
      <top style="dotted">
        <color indexed="64"/>
      </top>
      <bottom style="dotted">
        <color indexed="64"/>
      </bottom>
      <diagonal/>
    </border>
    <border>
      <left style="dotted">
        <color indexed="64"/>
      </left>
      <right/>
      <top/>
      <bottom style="dotted">
        <color indexed="64"/>
      </bottom>
      <diagonal/>
    </border>
    <border>
      <left style="dotted">
        <color indexed="64"/>
      </left>
      <right/>
      <top style="dotted">
        <color indexed="64"/>
      </top>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double">
        <color indexed="64"/>
      </bottom>
      <diagonal/>
    </border>
    <border>
      <left style="thin">
        <color indexed="64"/>
      </left>
      <right style="medium">
        <color indexed="64"/>
      </right>
      <top/>
      <bottom style="double">
        <color indexed="64"/>
      </bottom>
      <diagonal/>
    </border>
    <border>
      <left/>
      <right/>
      <top style="dotted">
        <color indexed="64"/>
      </top>
      <bottom/>
      <diagonal/>
    </border>
    <border>
      <left/>
      <right/>
      <top/>
      <bottom style="dotted">
        <color indexed="64"/>
      </bottom>
      <diagonal/>
    </border>
    <border>
      <left/>
      <right/>
      <top style="thin">
        <color indexed="64"/>
      </top>
      <bottom style="dotted">
        <color indexed="64"/>
      </bottom>
      <diagonal/>
    </border>
    <border>
      <left style="thin">
        <color indexed="64"/>
      </left>
      <right/>
      <top style="thin">
        <color indexed="64"/>
      </top>
      <bottom style="thin">
        <color indexed="64"/>
      </bottom>
      <diagonal/>
    </border>
    <border>
      <left style="double">
        <color indexed="64"/>
      </left>
      <right/>
      <top style="medium">
        <color indexed="64"/>
      </top>
      <bottom/>
      <diagonal/>
    </border>
    <border>
      <left style="double">
        <color indexed="64"/>
      </left>
      <right/>
      <top/>
      <bottom style="thin">
        <color indexed="64"/>
      </bottom>
      <diagonal/>
    </border>
    <border>
      <left style="double">
        <color indexed="64"/>
      </left>
      <right/>
      <top/>
      <bottom style="dotted">
        <color indexed="64"/>
      </bottom>
      <diagonal/>
    </border>
    <border>
      <left style="double">
        <color indexed="64"/>
      </left>
      <right/>
      <top style="dotted">
        <color indexed="64"/>
      </top>
      <bottom/>
      <diagonal/>
    </border>
    <border>
      <left style="double">
        <color indexed="64"/>
      </left>
      <right/>
      <top/>
      <bottom/>
      <diagonal/>
    </border>
    <border>
      <left style="double">
        <color indexed="64"/>
      </left>
      <right/>
      <top style="dotted">
        <color indexed="64"/>
      </top>
      <bottom style="dotted">
        <color indexed="64"/>
      </bottom>
      <diagonal/>
    </border>
    <border>
      <left style="double">
        <color indexed="64"/>
      </left>
      <right/>
      <top/>
      <bottom style="double">
        <color indexed="64"/>
      </bottom>
      <diagonal/>
    </border>
    <border>
      <left style="medium">
        <color indexed="64"/>
      </left>
      <right/>
      <top/>
      <bottom style="medium">
        <color indexed="64"/>
      </bottom>
      <diagonal/>
    </border>
    <border>
      <left style="medium">
        <color indexed="64"/>
      </left>
      <right style="medium">
        <color indexed="64"/>
      </right>
      <top/>
      <bottom style="double">
        <color indexed="64"/>
      </bottom>
      <diagonal/>
    </border>
    <border>
      <left style="medium">
        <color indexed="64"/>
      </left>
      <right style="medium">
        <color indexed="64"/>
      </right>
      <top style="dotted">
        <color indexed="64"/>
      </top>
      <bottom style="double">
        <color indexed="64"/>
      </bottom>
      <diagonal/>
    </border>
    <border>
      <left/>
      <right style="medium">
        <color indexed="64"/>
      </right>
      <top/>
      <bottom style="double">
        <color indexed="64"/>
      </bottom>
      <diagonal/>
    </border>
    <border>
      <left style="medium">
        <color indexed="64"/>
      </left>
      <right style="thin">
        <color indexed="64"/>
      </right>
      <top style="dotted">
        <color indexed="64"/>
      </top>
      <bottom style="double">
        <color indexed="64"/>
      </bottom>
      <diagonal/>
    </border>
    <border>
      <left/>
      <right/>
      <top/>
      <bottom style="double">
        <color indexed="64"/>
      </bottom>
      <diagonal/>
    </border>
    <border>
      <left/>
      <right style="medium">
        <color indexed="64"/>
      </right>
      <top style="dotted">
        <color indexed="64"/>
      </top>
      <bottom style="double">
        <color indexed="64"/>
      </bottom>
      <diagonal/>
    </border>
    <border>
      <left/>
      <right/>
      <top style="dotted">
        <color indexed="64"/>
      </top>
      <bottom style="double">
        <color indexed="64"/>
      </bottom>
      <diagonal/>
    </border>
    <border>
      <left style="double">
        <color indexed="64"/>
      </left>
      <right/>
      <top style="dotted">
        <color indexed="64"/>
      </top>
      <bottom style="double">
        <color indexed="64"/>
      </bottom>
      <diagonal/>
    </border>
    <border>
      <left style="thin">
        <color indexed="64"/>
      </left>
      <right style="medium">
        <color indexed="64"/>
      </right>
      <top style="dotted">
        <color indexed="64"/>
      </top>
      <bottom style="double">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s>
  <cellStyleXfs count="2">
    <xf numFmtId="0" fontId="0" fillId="0" borderId="0">
      <alignment vertical="center"/>
    </xf>
    <xf numFmtId="6" fontId="3" fillId="0" borderId="0" applyFont="0" applyFill="0" applyBorder="0" applyAlignment="0" applyProtection="0">
      <alignment vertical="center"/>
    </xf>
  </cellStyleXfs>
  <cellXfs count="255">
    <xf numFmtId="0" fontId="0" fillId="0" borderId="0" xfId="0">
      <alignment vertical="center"/>
    </xf>
    <xf numFmtId="0" fontId="0" fillId="0" borderId="2" xfId="0" applyBorder="1" applyAlignment="1">
      <alignment horizontal="center" vertical="center"/>
    </xf>
    <xf numFmtId="0" fontId="0" fillId="0" borderId="1" xfId="0" applyBorder="1">
      <alignment vertical="center"/>
    </xf>
    <xf numFmtId="0" fontId="0" fillId="0" borderId="6" xfId="0" applyBorder="1">
      <alignment vertical="center"/>
    </xf>
    <xf numFmtId="0" fontId="0" fillId="0" borderId="7" xfId="0" applyBorder="1">
      <alignment vertical="center"/>
    </xf>
    <xf numFmtId="0" fontId="0" fillId="0" borderId="9" xfId="0" applyBorder="1" applyAlignment="1">
      <alignment horizontal="center" vertical="center"/>
    </xf>
    <xf numFmtId="0" fontId="0" fillId="0" borderId="15" xfId="0" applyBorder="1" applyAlignment="1">
      <alignment horizontal="center"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31" xfId="0" applyBorder="1">
      <alignment vertical="center"/>
    </xf>
    <xf numFmtId="0" fontId="0" fillId="0" borderId="33" xfId="0" applyBorder="1">
      <alignment vertical="center"/>
    </xf>
    <xf numFmtId="0" fontId="0" fillId="0" borderId="37" xfId="0" applyBorder="1">
      <alignment vertical="center"/>
    </xf>
    <xf numFmtId="0" fontId="0" fillId="0" borderId="38" xfId="0" applyBorder="1">
      <alignment vertical="center"/>
    </xf>
    <xf numFmtId="0" fontId="0" fillId="0" borderId="39" xfId="0" applyBorder="1">
      <alignment vertical="center"/>
    </xf>
    <xf numFmtId="0" fontId="0" fillId="0" borderId="32" xfId="0" applyBorder="1" applyAlignment="1">
      <alignment horizontal="center" vertical="center"/>
    </xf>
    <xf numFmtId="0" fontId="0" fillId="0" borderId="41" xfId="0" applyBorder="1" applyAlignment="1">
      <alignment horizontal="center" vertical="center"/>
    </xf>
    <xf numFmtId="6" fontId="0" fillId="0" borderId="21" xfId="1" applyFont="1" applyBorder="1">
      <alignment vertical="center"/>
    </xf>
    <xf numFmtId="6" fontId="0" fillId="0" borderId="2" xfId="1" applyFont="1" applyBorder="1">
      <alignment vertical="center"/>
    </xf>
    <xf numFmtId="6" fontId="0" fillId="0" borderId="22" xfId="1" applyFont="1" applyBorder="1">
      <alignment vertical="center"/>
    </xf>
    <xf numFmtId="6" fontId="0" fillId="0" borderId="25" xfId="1" applyFont="1" applyBorder="1">
      <alignment vertical="center"/>
    </xf>
    <xf numFmtId="6" fontId="0" fillId="3" borderId="30" xfId="1" applyFont="1" applyFill="1" applyBorder="1">
      <alignment vertical="center"/>
    </xf>
    <xf numFmtId="6" fontId="0" fillId="0" borderId="36" xfId="1" applyFont="1" applyBorder="1">
      <alignment vertical="center"/>
    </xf>
    <xf numFmtId="6" fontId="0" fillId="0" borderId="43" xfId="1" applyFont="1" applyBorder="1">
      <alignment vertical="center"/>
    </xf>
    <xf numFmtId="6" fontId="0" fillId="0" borderId="30" xfId="1" applyFont="1" applyBorder="1">
      <alignment vertical="center"/>
    </xf>
    <xf numFmtId="6" fontId="0" fillId="0" borderId="4" xfId="1" applyFont="1" applyBorder="1">
      <alignment vertical="center"/>
    </xf>
    <xf numFmtId="6" fontId="0" fillId="0" borderId="23" xfId="1" applyFont="1" applyBorder="1">
      <alignment vertical="center"/>
    </xf>
    <xf numFmtId="6" fontId="0" fillId="0" borderId="9" xfId="1" applyFont="1" applyBorder="1">
      <alignment vertical="center"/>
    </xf>
    <xf numFmtId="6" fontId="0" fillId="0" borderId="42" xfId="1" applyFont="1" applyBorder="1">
      <alignment vertical="center"/>
    </xf>
    <xf numFmtId="6" fontId="0" fillId="0" borderId="24" xfId="1" applyFont="1" applyBorder="1">
      <alignment vertical="center"/>
    </xf>
    <xf numFmtId="6" fontId="0" fillId="0" borderId="34" xfId="1" applyFont="1" applyBorder="1">
      <alignment vertical="center"/>
    </xf>
    <xf numFmtId="6" fontId="0" fillId="0" borderId="8" xfId="1" applyFont="1" applyBorder="1">
      <alignment vertical="center"/>
    </xf>
    <xf numFmtId="6" fontId="0" fillId="0" borderId="14" xfId="1" applyFont="1" applyBorder="1">
      <alignment vertical="center"/>
    </xf>
    <xf numFmtId="6" fontId="0" fillId="0" borderId="40" xfId="1" applyFont="1" applyBorder="1">
      <alignment vertical="center"/>
    </xf>
    <xf numFmtId="6" fontId="0" fillId="0" borderId="20" xfId="1" applyFont="1" applyBorder="1">
      <alignment vertical="center"/>
    </xf>
    <xf numFmtId="6" fontId="0" fillId="0" borderId="13" xfId="1" applyFont="1" applyBorder="1">
      <alignment vertical="center"/>
    </xf>
    <xf numFmtId="6" fontId="0" fillId="0" borderId="29" xfId="1" applyFont="1" applyBorder="1">
      <alignment vertical="center"/>
    </xf>
    <xf numFmtId="6" fontId="0" fillId="0" borderId="28" xfId="1" applyFont="1" applyBorder="1">
      <alignment vertical="center"/>
    </xf>
    <xf numFmtId="6" fontId="0" fillId="4" borderId="27" xfId="1" applyFont="1" applyFill="1" applyBorder="1">
      <alignment vertical="center"/>
    </xf>
    <xf numFmtId="6" fontId="0" fillId="0" borderId="27" xfId="1" applyFont="1" applyBorder="1">
      <alignment vertical="center"/>
    </xf>
    <xf numFmtId="6" fontId="0" fillId="0" borderId="26" xfId="1" applyFont="1" applyBorder="1">
      <alignment vertical="center"/>
    </xf>
    <xf numFmtId="6" fontId="0" fillId="0" borderId="3" xfId="1" applyFont="1" applyBorder="1">
      <alignment vertical="center"/>
    </xf>
    <xf numFmtId="6" fontId="0" fillId="0" borderId="0" xfId="1" applyFont="1" applyBorder="1">
      <alignment vertical="center"/>
    </xf>
    <xf numFmtId="6" fontId="0" fillId="0" borderId="44" xfId="1" applyFont="1" applyBorder="1">
      <alignment vertical="center"/>
    </xf>
    <xf numFmtId="6" fontId="0" fillId="0" borderId="46" xfId="1" applyFont="1" applyBorder="1">
      <alignment vertical="center"/>
    </xf>
    <xf numFmtId="0" fontId="0" fillId="0" borderId="47" xfId="0" applyBorder="1" applyAlignment="1">
      <alignment horizontal="center" vertical="center"/>
    </xf>
    <xf numFmtId="6" fontId="0" fillId="4" borderId="26" xfId="1" applyFont="1" applyFill="1" applyBorder="1">
      <alignment vertical="center"/>
    </xf>
    <xf numFmtId="6" fontId="0" fillId="0" borderId="50" xfId="1" applyFont="1" applyBorder="1">
      <alignment vertical="center"/>
    </xf>
    <xf numFmtId="6" fontId="0" fillId="0" borderId="51" xfId="1" applyFont="1" applyBorder="1">
      <alignment vertical="center"/>
    </xf>
    <xf numFmtId="6" fontId="0" fillId="0" borderId="52" xfId="1" applyFont="1" applyBorder="1">
      <alignment vertical="center"/>
    </xf>
    <xf numFmtId="6" fontId="0" fillId="0" borderId="53" xfId="1" applyFont="1" applyBorder="1">
      <alignment vertical="center"/>
    </xf>
    <xf numFmtId="6" fontId="0" fillId="0" borderId="50" xfId="1" applyFont="1" applyFill="1" applyBorder="1">
      <alignment vertical="center"/>
    </xf>
    <xf numFmtId="6" fontId="0" fillId="0" borderId="52" xfId="1" applyFont="1" applyFill="1" applyBorder="1">
      <alignment vertical="center"/>
    </xf>
    <xf numFmtId="6" fontId="0" fillId="0" borderId="53" xfId="1" applyFont="1" applyFill="1" applyBorder="1">
      <alignment vertical="center"/>
    </xf>
    <xf numFmtId="6" fontId="0" fillId="0" borderId="54" xfId="1" applyFont="1" applyBorder="1">
      <alignment vertical="center"/>
    </xf>
    <xf numFmtId="6" fontId="0" fillId="0" borderId="55" xfId="1" applyFont="1" applyBorder="1">
      <alignment vertical="center"/>
    </xf>
    <xf numFmtId="6" fontId="0" fillId="0" borderId="29" xfId="1" applyFont="1" applyFill="1" applyBorder="1">
      <alignment vertical="center"/>
    </xf>
    <xf numFmtId="6" fontId="0" fillId="0" borderId="9" xfId="1" applyFont="1" applyFill="1" applyBorder="1">
      <alignment vertical="center"/>
    </xf>
    <xf numFmtId="6" fontId="0" fillId="0" borderId="23" xfId="1" applyFont="1" applyFill="1" applyBorder="1">
      <alignment vertical="center"/>
    </xf>
    <xf numFmtId="6" fontId="0" fillId="6" borderId="23" xfId="1" applyFont="1" applyFill="1" applyBorder="1">
      <alignment vertical="center"/>
    </xf>
    <xf numFmtId="6" fontId="0" fillId="6" borderId="26" xfId="1" applyFont="1" applyFill="1" applyBorder="1">
      <alignment vertical="center"/>
    </xf>
    <xf numFmtId="6" fontId="0" fillId="7" borderId="23" xfId="1" applyFont="1" applyFill="1" applyBorder="1">
      <alignment vertical="center"/>
    </xf>
    <xf numFmtId="6" fontId="0" fillId="7" borderId="26" xfId="1" applyFont="1" applyFill="1" applyBorder="1">
      <alignment vertical="center"/>
    </xf>
    <xf numFmtId="6" fontId="0" fillId="8" borderId="23" xfId="1" applyFont="1" applyFill="1" applyBorder="1">
      <alignment vertical="center"/>
    </xf>
    <xf numFmtId="6" fontId="0" fillId="9" borderId="23" xfId="1" applyFont="1" applyFill="1" applyBorder="1">
      <alignment vertical="center"/>
    </xf>
    <xf numFmtId="6" fontId="0" fillId="9" borderId="0" xfId="1" applyFont="1" applyFill="1" applyBorder="1">
      <alignment vertical="center"/>
    </xf>
    <xf numFmtId="6" fontId="0" fillId="0" borderId="26" xfId="1" applyFont="1" applyFill="1" applyBorder="1">
      <alignment vertical="center"/>
    </xf>
    <xf numFmtId="6" fontId="0" fillId="10" borderId="23" xfId="1" applyFont="1" applyFill="1" applyBorder="1">
      <alignment vertical="center"/>
    </xf>
    <xf numFmtId="6" fontId="0" fillId="10" borderId="0" xfId="1" applyFont="1" applyFill="1" applyBorder="1">
      <alignment vertical="center"/>
    </xf>
    <xf numFmtId="6" fontId="0" fillId="11" borderId="26" xfId="1" applyFont="1" applyFill="1" applyBorder="1">
      <alignment vertical="center"/>
    </xf>
    <xf numFmtId="6" fontId="0" fillId="11" borderId="23" xfId="1" applyFont="1" applyFill="1" applyBorder="1">
      <alignment vertical="center"/>
    </xf>
    <xf numFmtId="0" fontId="0" fillId="0" borderId="57" xfId="0" applyBorder="1">
      <alignment vertical="center"/>
    </xf>
    <xf numFmtId="6" fontId="0" fillId="0" borderId="59" xfId="1" applyFont="1" applyBorder="1">
      <alignment vertical="center"/>
    </xf>
    <xf numFmtId="6" fontId="0" fillId="0" borderId="60" xfId="1" applyFont="1" applyBorder="1">
      <alignment vertical="center"/>
    </xf>
    <xf numFmtId="6" fontId="0" fillId="0" borderId="61" xfId="1" applyFont="1" applyBorder="1">
      <alignment vertical="center"/>
    </xf>
    <xf numFmtId="6" fontId="0" fillId="0" borderId="62" xfId="1" applyFont="1" applyBorder="1">
      <alignment vertical="center"/>
    </xf>
    <xf numFmtId="6" fontId="0" fillId="0" borderId="63" xfId="1" applyFont="1" applyBorder="1">
      <alignment vertical="center"/>
    </xf>
    <xf numFmtId="6" fontId="0" fillId="0" borderId="45" xfId="1" applyFont="1" applyBorder="1">
      <alignment vertical="center"/>
    </xf>
    <xf numFmtId="6" fontId="0" fillId="0" borderId="61" xfId="1" applyFont="1" applyFill="1" applyBorder="1">
      <alignment vertical="center"/>
    </xf>
    <xf numFmtId="0" fontId="0" fillId="0" borderId="56" xfId="0" applyBorder="1">
      <alignment vertical="center"/>
    </xf>
    <xf numFmtId="6" fontId="0" fillId="0" borderId="58" xfId="1" applyFont="1" applyBorder="1">
      <alignment vertical="center"/>
    </xf>
    <xf numFmtId="6" fontId="0" fillId="0" borderId="64" xfId="1" applyFont="1" applyBorder="1">
      <alignment vertical="center"/>
    </xf>
    <xf numFmtId="6" fontId="0" fillId="0" borderId="66" xfId="1" applyFont="1" applyBorder="1">
      <alignment vertical="center"/>
    </xf>
    <xf numFmtId="6" fontId="0" fillId="5" borderId="42" xfId="1" applyFont="1" applyFill="1" applyBorder="1">
      <alignment vertical="center"/>
    </xf>
    <xf numFmtId="6" fontId="0" fillId="5" borderId="58" xfId="1" applyFont="1" applyFill="1" applyBorder="1">
      <alignment vertical="center"/>
    </xf>
    <xf numFmtId="6" fontId="0" fillId="3" borderId="29" xfId="1" applyFont="1" applyFill="1" applyBorder="1">
      <alignment vertical="center"/>
    </xf>
    <xf numFmtId="6" fontId="0" fillId="0" borderId="0" xfId="0" applyNumberFormat="1">
      <alignment vertical="center"/>
    </xf>
    <xf numFmtId="6" fontId="0" fillId="12" borderId="23" xfId="1" applyFont="1" applyFill="1" applyBorder="1">
      <alignment vertical="center"/>
    </xf>
    <xf numFmtId="6" fontId="0" fillId="13" borderId="45" xfId="1" applyFont="1" applyFill="1" applyBorder="1">
      <alignment vertical="center"/>
    </xf>
    <xf numFmtId="6" fontId="0" fillId="13" borderId="23" xfId="1" applyFont="1" applyFill="1" applyBorder="1">
      <alignment vertical="center"/>
    </xf>
    <xf numFmtId="6" fontId="0" fillId="12" borderId="44" xfId="1" applyFont="1" applyFill="1" applyBorder="1">
      <alignment vertical="center"/>
    </xf>
    <xf numFmtId="0" fontId="5" fillId="0" borderId="0" xfId="0" applyFont="1">
      <alignment vertical="center"/>
    </xf>
    <xf numFmtId="0" fontId="5" fillId="12" borderId="0" xfId="0" applyFont="1" applyFill="1">
      <alignment vertical="center"/>
    </xf>
    <xf numFmtId="6" fontId="0" fillId="13" borderId="34" xfId="1" applyFont="1" applyFill="1" applyBorder="1">
      <alignment vertical="center"/>
    </xf>
    <xf numFmtId="6" fontId="3" fillId="14" borderId="26" xfId="1" applyFont="1" applyFill="1" applyBorder="1">
      <alignment vertical="center"/>
    </xf>
    <xf numFmtId="6" fontId="0" fillId="14" borderId="23" xfId="1" applyFont="1" applyFill="1" applyBorder="1">
      <alignment vertical="center"/>
    </xf>
    <xf numFmtId="6" fontId="0" fillId="14" borderId="29" xfId="1" applyFont="1" applyFill="1" applyBorder="1">
      <alignment vertical="center"/>
    </xf>
    <xf numFmtId="6" fontId="0" fillId="2" borderId="44" xfId="1" applyFont="1" applyFill="1" applyBorder="1">
      <alignment vertical="center"/>
    </xf>
    <xf numFmtId="6" fontId="0" fillId="0" borderId="24" xfId="1" applyFont="1" applyFill="1" applyBorder="1">
      <alignment vertical="center"/>
    </xf>
    <xf numFmtId="6" fontId="0" fillId="0" borderId="2" xfId="1" applyFont="1" applyFill="1" applyBorder="1">
      <alignment vertical="center"/>
    </xf>
    <xf numFmtId="6" fontId="0" fillId="0" borderId="44" xfId="1" applyFont="1" applyFill="1" applyBorder="1">
      <alignment vertical="center"/>
    </xf>
    <xf numFmtId="6" fontId="0" fillId="3" borderId="9" xfId="1" applyFont="1" applyFill="1" applyBorder="1">
      <alignment vertical="center"/>
    </xf>
    <xf numFmtId="6" fontId="7" fillId="0" borderId="23" xfId="1" applyFont="1" applyBorder="1">
      <alignment vertical="center"/>
    </xf>
    <xf numFmtId="6" fontId="7" fillId="0" borderId="34" xfId="1" applyFont="1" applyBorder="1">
      <alignment vertical="center"/>
    </xf>
    <xf numFmtId="6" fontId="7" fillId="0" borderId="9" xfId="1" applyFont="1" applyBorder="1">
      <alignment vertical="center"/>
    </xf>
    <xf numFmtId="6" fontId="0" fillId="15" borderId="20" xfId="1" applyFont="1" applyFill="1" applyBorder="1">
      <alignment vertical="center"/>
    </xf>
    <xf numFmtId="6" fontId="0" fillId="15" borderId="34" xfId="1" applyFont="1" applyFill="1" applyBorder="1">
      <alignment vertical="center"/>
    </xf>
    <xf numFmtId="6" fontId="0" fillId="15" borderId="23" xfId="1" applyFont="1" applyFill="1" applyBorder="1">
      <alignment vertical="center"/>
    </xf>
    <xf numFmtId="6" fontId="7" fillId="15" borderId="9" xfId="1" applyFont="1" applyFill="1" applyBorder="1">
      <alignment vertical="center"/>
    </xf>
    <xf numFmtId="6" fontId="0" fillId="15" borderId="9" xfId="1" applyFont="1" applyFill="1" applyBorder="1">
      <alignment vertical="center"/>
    </xf>
    <xf numFmtId="6" fontId="0" fillId="15" borderId="24" xfId="1" applyFont="1" applyFill="1" applyBorder="1">
      <alignment vertical="center"/>
    </xf>
    <xf numFmtId="6" fontId="0" fillId="15" borderId="42" xfId="1" applyFont="1" applyFill="1" applyBorder="1">
      <alignment vertical="center"/>
    </xf>
    <xf numFmtId="6" fontId="0" fillId="15" borderId="14" xfId="1" applyFont="1" applyFill="1" applyBorder="1">
      <alignment vertical="center"/>
    </xf>
    <xf numFmtId="6" fontId="0" fillId="15" borderId="27" xfId="1" applyFont="1" applyFill="1" applyBorder="1">
      <alignment vertical="center"/>
    </xf>
    <xf numFmtId="6" fontId="0" fillId="15" borderId="30" xfId="1" applyFont="1" applyFill="1" applyBorder="1">
      <alignment vertical="center"/>
    </xf>
    <xf numFmtId="6" fontId="0" fillId="16" borderId="30" xfId="1" applyFont="1" applyFill="1" applyBorder="1">
      <alignment vertical="center"/>
    </xf>
    <xf numFmtId="6" fontId="0" fillId="16" borderId="2" xfId="1" applyFont="1" applyFill="1" applyBorder="1">
      <alignment vertical="center"/>
    </xf>
    <xf numFmtId="6" fontId="0" fillId="16" borderId="61" xfId="1" applyFont="1" applyFill="1" applyBorder="1">
      <alignment vertical="center"/>
    </xf>
    <xf numFmtId="6" fontId="0" fillId="16" borderId="65" xfId="1" applyFont="1" applyFill="1" applyBorder="1">
      <alignment vertical="center"/>
    </xf>
    <xf numFmtId="6" fontId="0" fillId="16" borderId="22" xfId="1" applyFont="1" applyFill="1" applyBorder="1">
      <alignment vertical="center"/>
    </xf>
    <xf numFmtId="6" fontId="0" fillId="16" borderId="25" xfId="1" applyFont="1" applyFill="1" applyBorder="1">
      <alignment vertical="center"/>
    </xf>
    <xf numFmtId="6" fontId="0" fillId="16" borderId="9" xfId="1" applyFont="1" applyFill="1" applyBorder="1">
      <alignment vertical="center"/>
    </xf>
    <xf numFmtId="6" fontId="0" fillId="16" borderId="34" xfId="1" applyFont="1" applyFill="1" applyBorder="1">
      <alignment vertical="center"/>
    </xf>
    <xf numFmtId="6" fontId="0" fillId="16" borderId="23" xfId="1" applyFont="1" applyFill="1" applyBorder="1">
      <alignment vertical="center"/>
    </xf>
    <xf numFmtId="6" fontId="7" fillId="16" borderId="23" xfId="1" applyFont="1" applyFill="1" applyBorder="1">
      <alignment vertical="center"/>
    </xf>
    <xf numFmtId="6" fontId="0" fillId="16" borderId="35" xfId="1" applyFont="1" applyFill="1" applyBorder="1">
      <alignment vertical="center"/>
    </xf>
    <xf numFmtId="6" fontId="0" fillId="16" borderId="59" xfId="1" applyFont="1" applyFill="1" applyBorder="1">
      <alignment vertical="center"/>
    </xf>
    <xf numFmtId="6" fontId="0" fillId="17" borderId="2" xfId="1" applyFont="1" applyFill="1" applyBorder="1">
      <alignment vertical="center"/>
    </xf>
    <xf numFmtId="6" fontId="0" fillId="17" borderId="27" xfId="1" applyFont="1" applyFill="1" applyBorder="1">
      <alignment vertical="center"/>
    </xf>
    <xf numFmtId="6" fontId="0" fillId="17" borderId="29" xfId="1" applyFont="1" applyFill="1" applyBorder="1">
      <alignment vertical="center"/>
    </xf>
    <xf numFmtId="6" fontId="0" fillId="17" borderId="61" xfId="1" applyFont="1" applyFill="1" applyBorder="1">
      <alignment vertical="center"/>
    </xf>
    <xf numFmtId="6" fontId="0" fillId="17" borderId="64" xfId="1" applyFont="1" applyFill="1" applyBorder="1">
      <alignment vertical="center"/>
    </xf>
    <xf numFmtId="6" fontId="0" fillId="18" borderId="23" xfId="1" applyFont="1" applyFill="1" applyBorder="1">
      <alignment vertical="center"/>
    </xf>
    <xf numFmtId="6" fontId="0" fillId="18" borderId="26" xfId="1" applyFont="1" applyFill="1" applyBorder="1">
      <alignment vertical="center"/>
    </xf>
    <xf numFmtId="6" fontId="0" fillId="19" borderId="34" xfId="1" applyFont="1" applyFill="1" applyBorder="1">
      <alignment vertical="center"/>
    </xf>
    <xf numFmtId="6" fontId="0" fillId="19" borderId="9" xfId="1" applyFont="1" applyFill="1" applyBorder="1">
      <alignment vertical="center"/>
    </xf>
    <xf numFmtId="6" fontId="0" fillId="20" borderId="65" xfId="1" applyFont="1" applyFill="1" applyBorder="1">
      <alignment vertical="center"/>
    </xf>
    <xf numFmtId="6" fontId="0" fillId="20" borderId="22" xfId="1" applyFont="1" applyFill="1" applyBorder="1">
      <alignment vertical="center"/>
    </xf>
    <xf numFmtId="6" fontId="0" fillId="20" borderId="25" xfId="1" applyFont="1" applyFill="1" applyBorder="1">
      <alignment vertical="center"/>
    </xf>
    <xf numFmtId="6" fontId="0" fillId="20" borderId="61" xfId="1" applyFont="1" applyFill="1" applyBorder="1">
      <alignment vertical="center"/>
    </xf>
    <xf numFmtId="6" fontId="0" fillId="20" borderId="30" xfId="1" applyFont="1" applyFill="1" applyBorder="1">
      <alignment vertical="center"/>
    </xf>
    <xf numFmtId="6" fontId="0" fillId="20" borderId="2" xfId="1" applyFont="1" applyFill="1" applyBorder="1">
      <alignment vertical="center"/>
    </xf>
    <xf numFmtId="6" fontId="0" fillId="3" borderId="20" xfId="1" applyFont="1" applyFill="1" applyBorder="1">
      <alignment vertical="center"/>
    </xf>
    <xf numFmtId="6" fontId="0" fillId="3" borderId="34" xfId="1" applyFont="1" applyFill="1" applyBorder="1">
      <alignment vertical="center"/>
    </xf>
    <xf numFmtId="6" fontId="0" fillId="3" borderId="23" xfId="1" applyFont="1" applyFill="1" applyBorder="1">
      <alignment vertical="center"/>
    </xf>
    <xf numFmtId="6" fontId="0" fillId="3" borderId="24" xfId="1" applyFont="1" applyFill="1" applyBorder="1">
      <alignment vertical="center"/>
    </xf>
    <xf numFmtId="6" fontId="0" fillId="3" borderId="42" xfId="1" applyFont="1" applyFill="1" applyBorder="1">
      <alignment vertical="center"/>
    </xf>
    <xf numFmtId="6" fontId="0" fillId="3" borderId="14" xfId="1" applyFont="1" applyFill="1" applyBorder="1">
      <alignment vertical="center"/>
    </xf>
    <xf numFmtId="6" fontId="0" fillId="15" borderId="44" xfId="1" applyFont="1" applyFill="1" applyBorder="1">
      <alignment vertical="center"/>
    </xf>
    <xf numFmtId="6" fontId="0" fillId="11" borderId="29" xfId="1" applyFont="1" applyFill="1" applyBorder="1">
      <alignment vertical="center"/>
    </xf>
    <xf numFmtId="0" fontId="0" fillId="21" borderId="0" xfId="0" applyFill="1">
      <alignment vertical="center"/>
    </xf>
    <xf numFmtId="6" fontId="0" fillId="21" borderId="2" xfId="1" applyFont="1" applyFill="1" applyBorder="1">
      <alignment vertical="center"/>
    </xf>
    <xf numFmtId="6" fontId="0" fillId="21" borderId="28" xfId="1" applyFont="1" applyFill="1" applyBorder="1">
      <alignment vertical="center"/>
    </xf>
    <xf numFmtId="6" fontId="0" fillId="21" borderId="23" xfId="1" applyFont="1" applyFill="1" applyBorder="1">
      <alignment vertical="center"/>
    </xf>
    <xf numFmtId="6" fontId="0" fillId="21" borderId="34" xfId="1" applyFont="1" applyFill="1" applyBorder="1">
      <alignment vertical="center"/>
    </xf>
    <xf numFmtId="6" fontId="0" fillId="22" borderId="45" xfId="1" applyFont="1" applyFill="1" applyBorder="1">
      <alignment vertical="center"/>
    </xf>
    <xf numFmtId="0" fontId="0" fillId="0" borderId="67" xfId="0" applyBorder="1" applyAlignment="1">
      <alignment horizontal="center" vertical="center"/>
    </xf>
    <xf numFmtId="0" fontId="0" fillId="0" borderId="67" xfId="0" applyBorder="1">
      <alignment vertical="center"/>
    </xf>
    <xf numFmtId="3" fontId="0" fillId="0" borderId="67" xfId="0" applyNumberFormat="1" applyBorder="1" applyAlignment="1">
      <alignment horizontal="left" vertical="center"/>
    </xf>
    <xf numFmtId="0" fontId="0" fillId="0" borderId="67" xfId="0" applyBorder="1" applyAlignment="1">
      <alignment horizontal="left" vertical="center"/>
    </xf>
    <xf numFmtId="0" fontId="0" fillId="0" borderId="68" xfId="0" applyBorder="1">
      <alignment vertical="center"/>
    </xf>
    <xf numFmtId="0" fontId="8" fillId="0" borderId="0" xfId="0" applyFont="1">
      <alignment vertical="center"/>
    </xf>
    <xf numFmtId="0" fontId="9" fillId="0" borderId="0" xfId="0" applyFont="1">
      <alignment vertical="center"/>
    </xf>
    <xf numFmtId="0" fontId="6" fillId="0" borderId="0" xfId="0" applyFont="1">
      <alignment vertical="center"/>
    </xf>
    <xf numFmtId="3" fontId="0" fillId="0" borderId="0" xfId="0" applyNumberFormat="1">
      <alignment vertical="center"/>
    </xf>
    <xf numFmtId="0" fontId="12" fillId="0" borderId="0" xfId="0" applyFont="1">
      <alignment vertical="center"/>
    </xf>
    <xf numFmtId="0" fontId="14" fillId="0" borderId="0" xfId="0" applyFont="1">
      <alignment vertical="center"/>
    </xf>
    <xf numFmtId="0" fontId="0" fillId="0" borderId="0" xfId="0" quotePrefix="1">
      <alignment vertical="center"/>
    </xf>
    <xf numFmtId="0" fontId="7" fillId="0" borderId="0" xfId="0" quotePrefix="1" applyFont="1">
      <alignment vertical="center"/>
    </xf>
    <xf numFmtId="0" fontId="7" fillId="0" borderId="0" xfId="0" applyFont="1">
      <alignment vertical="center"/>
    </xf>
    <xf numFmtId="0" fontId="19" fillId="0" borderId="0" xfId="0" quotePrefix="1" applyFont="1">
      <alignment vertical="center"/>
    </xf>
    <xf numFmtId="0" fontId="19" fillId="0" borderId="0" xfId="0" applyFont="1">
      <alignment vertical="center"/>
    </xf>
    <xf numFmtId="0" fontId="20" fillId="0" borderId="0" xfId="0" applyFont="1">
      <alignment vertical="center"/>
    </xf>
    <xf numFmtId="0" fontId="0" fillId="0" borderId="69" xfId="0" applyBorder="1" applyAlignment="1">
      <alignment horizontal="center" vertical="center"/>
    </xf>
    <xf numFmtId="0" fontId="0" fillId="0" borderId="47" xfId="0" applyBorder="1">
      <alignment vertical="center"/>
    </xf>
    <xf numFmtId="3" fontId="0" fillId="0" borderId="67" xfId="0" applyNumberFormat="1" applyBorder="1">
      <alignment vertical="center"/>
    </xf>
    <xf numFmtId="0" fontId="0" fillId="0" borderId="69" xfId="0" applyBorder="1">
      <alignment vertical="center"/>
    </xf>
    <xf numFmtId="0" fontId="0" fillId="0" borderId="68" xfId="0" applyBorder="1" applyAlignment="1">
      <alignment horizontal="left" vertical="center"/>
    </xf>
    <xf numFmtId="0" fontId="24" fillId="0" borderId="0" xfId="0" applyFont="1">
      <alignment vertical="center"/>
    </xf>
    <xf numFmtId="0" fontId="0" fillId="12" borderId="70" xfId="0" applyFill="1" applyBorder="1">
      <alignment vertical="center"/>
    </xf>
    <xf numFmtId="0" fontId="0" fillId="12" borderId="71" xfId="0" applyFill="1" applyBorder="1">
      <alignment vertical="center"/>
    </xf>
    <xf numFmtId="0" fontId="0" fillId="12" borderId="72" xfId="0" applyFill="1" applyBorder="1">
      <alignment vertical="center"/>
    </xf>
    <xf numFmtId="0" fontId="0" fillId="12" borderId="1" xfId="0" applyFill="1" applyBorder="1">
      <alignment vertical="center"/>
    </xf>
    <xf numFmtId="3" fontId="0" fillId="12" borderId="0" xfId="0" applyNumberFormat="1" applyFill="1">
      <alignment vertical="center"/>
    </xf>
    <xf numFmtId="0" fontId="0" fillId="12" borderId="0" xfId="0" applyFill="1">
      <alignment vertical="center"/>
    </xf>
    <xf numFmtId="0" fontId="0" fillId="12" borderId="2" xfId="0" applyFill="1" applyBorder="1">
      <alignment vertical="center"/>
    </xf>
    <xf numFmtId="0" fontId="10" fillId="12" borderId="1" xfId="0" applyFont="1" applyFill="1" applyBorder="1">
      <alignment vertical="center"/>
    </xf>
    <xf numFmtId="0" fontId="0" fillId="12" borderId="0" xfId="0" applyFill="1" applyAlignment="1">
      <alignment vertical="center" wrapText="1"/>
    </xf>
    <xf numFmtId="0" fontId="0" fillId="12" borderId="55" xfId="0" applyFill="1" applyBorder="1">
      <alignment vertical="center"/>
    </xf>
    <xf numFmtId="0" fontId="0" fillId="12" borderId="3" xfId="0" applyFill="1" applyBorder="1">
      <alignment vertical="center"/>
    </xf>
    <xf numFmtId="0" fontId="0" fillId="12" borderId="4" xfId="0" applyFill="1" applyBorder="1">
      <alignment vertical="center"/>
    </xf>
    <xf numFmtId="0" fontId="0" fillId="23" borderId="70" xfId="0" applyFill="1" applyBorder="1">
      <alignment vertical="center"/>
    </xf>
    <xf numFmtId="0" fontId="0" fillId="23" borderId="71" xfId="0" applyFill="1" applyBorder="1">
      <alignment vertical="center"/>
    </xf>
    <xf numFmtId="0" fontId="0" fillId="23" borderId="72" xfId="0" applyFill="1" applyBorder="1">
      <alignment vertical="center"/>
    </xf>
    <xf numFmtId="0" fontId="0" fillId="23" borderId="1" xfId="0" applyFill="1" applyBorder="1">
      <alignment vertical="center"/>
    </xf>
    <xf numFmtId="0" fontId="0" fillId="23" borderId="0" xfId="0" applyFill="1">
      <alignment vertical="center"/>
    </xf>
    <xf numFmtId="0" fontId="0" fillId="23" borderId="2" xfId="0" applyFill="1" applyBorder="1">
      <alignment vertical="center"/>
    </xf>
    <xf numFmtId="3" fontId="0" fillId="23" borderId="0" xfId="0" applyNumberFormat="1" applyFill="1">
      <alignment vertical="center"/>
    </xf>
    <xf numFmtId="3" fontId="0" fillId="23" borderId="3" xfId="0" applyNumberFormat="1" applyFill="1" applyBorder="1">
      <alignment vertical="center"/>
    </xf>
    <xf numFmtId="0" fontId="0" fillId="23" borderId="3" xfId="0" applyFill="1" applyBorder="1">
      <alignment vertical="center"/>
    </xf>
    <xf numFmtId="0" fontId="8" fillId="23" borderId="55" xfId="0" applyFont="1" applyFill="1" applyBorder="1">
      <alignment vertical="center"/>
    </xf>
    <xf numFmtId="0" fontId="0" fillId="19" borderId="0" xfId="0" applyFill="1">
      <alignment vertical="center"/>
    </xf>
    <xf numFmtId="0" fontId="0" fillId="0" borderId="71" xfId="0" applyBorder="1">
      <alignment vertical="center"/>
    </xf>
    <xf numFmtId="0" fontId="0" fillId="23" borderId="47" xfId="0" applyFill="1" applyBorder="1">
      <alignment vertical="center"/>
    </xf>
    <xf numFmtId="0" fontId="0" fillId="23" borderId="69" xfId="0" applyFill="1" applyBorder="1">
      <alignment vertical="center"/>
    </xf>
    <xf numFmtId="3" fontId="0" fillId="23" borderId="69" xfId="0" applyNumberFormat="1" applyFill="1" applyBorder="1">
      <alignment vertical="center"/>
    </xf>
    <xf numFmtId="3" fontId="0" fillId="12" borderId="69" xfId="0" applyNumberFormat="1" applyFill="1" applyBorder="1">
      <alignment vertical="center"/>
    </xf>
    <xf numFmtId="0" fontId="0" fillId="12" borderId="67" xfId="0" applyFill="1" applyBorder="1">
      <alignment vertical="center"/>
    </xf>
    <xf numFmtId="0" fontId="0" fillId="12" borderId="0" xfId="0" applyFill="1" applyAlignment="1">
      <alignment horizontal="right" vertical="center"/>
    </xf>
    <xf numFmtId="0" fontId="0" fillId="12" borderId="71" xfId="0" applyFill="1" applyBorder="1" applyAlignment="1">
      <alignment horizontal="right" vertical="center"/>
    </xf>
    <xf numFmtId="0" fontId="8" fillId="12" borderId="47" xfId="0" applyFont="1" applyFill="1" applyBorder="1" applyAlignment="1">
      <alignment horizontal="right" vertical="center"/>
    </xf>
    <xf numFmtId="0" fontId="0" fillId="23" borderId="0" xfId="0" applyFill="1" applyAlignment="1">
      <alignment horizontal="right" vertical="center"/>
    </xf>
    <xf numFmtId="0" fontId="8" fillId="23" borderId="47" xfId="0" applyFont="1" applyFill="1" applyBorder="1" applyAlignment="1">
      <alignment horizontal="right" vertical="center"/>
    </xf>
    <xf numFmtId="0" fontId="26" fillId="0" borderId="0" xfId="0" applyFont="1">
      <alignment vertical="center"/>
    </xf>
    <xf numFmtId="0" fontId="27" fillId="0" borderId="0" xfId="0" applyFont="1">
      <alignment vertical="center"/>
    </xf>
    <xf numFmtId="0" fontId="9" fillId="19" borderId="0" xfId="0" applyFont="1" applyFill="1">
      <alignment vertical="center"/>
    </xf>
    <xf numFmtId="14" fontId="0" fillId="0" borderId="0" xfId="0" applyNumberFormat="1">
      <alignment vertical="center"/>
    </xf>
    <xf numFmtId="176" fontId="0" fillId="0" borderId="0" xfId="0" applyNumberFormat="1">
      <alignment vertical="center"/>
    </xf>
    <xf numFmtId="0" fontId="0" fillId="0" borderId="70" xfId="0" applyBorder="1">
      <alignment vertical="center"/>
    </xf>
    <xf numFmtId="0" fontId="0" fillId="0" borderId="72" xfId="0" applyBorder="1">
      <alignment vertical="center"/>
    </xf>
    <xf numFmtId="177" fontId="0" fillId="0" borderId="0" xfId="0" applyNumberFormat="1">
      <alignment vertical="center"/>
    </xf>
    <xf numFmtId="0" fontId="0" fillId="0" borderId="55" xfId="0" applyBorder="1">
      <alignment vertical="center"/>
    </xf>
    <xf numFmtId="176" fontId="0" fillId="0" borderId="3" xfId="0" applyNumberFormat="1" applyBorder="1">
      <alignment vertical="center"/>
    </xf>
    <xf numFmtId="0" fontId="28" fillId="0" borderId="0" xfId="0" applyFont="1">
      <alignment vertical="center"/>
    </xf>
    <xf numFmtId="178" fontId="0" fillId="0" borderId="0" xfId="0" applyNumberFormat="1">
      <alignment vertical="center"/>
    </xf>
    <xf numFmtId="178" fontId="0" fillId="0" borderId="67" xfId="0" applyNumberFormat="1" applyBorder="1">
      <alignment vertical="center"/>
    </xf>
    <xf numFmtId="0" fontId="0" fillId="0" borderId="69" xfId="0" applyBorder="1" applyAlignment="1">
      <alignment horizontal="right" vertical="center"/>
    </xf>
    <xf numFmtId="0" fontId="6" fillId="0" borderId="67" xfId="0" applyFont="1" applyBorder="1">
      <alignment vertical="center"/>
    </xf>
    <xf numFmtId="0" fontId="6" fillId="0" borderId="67" xfId="0" applyFont="1" applyBorder="1" applyAlignment="1">
      <alignment horizontal="center" vertical="center"/>
    </xf>
    <xf numFmtId="3" fontId="6" fillId="0" borderId="67" xfId="0" applyNumberFormat="1" applyFont="1" applyBorder="1">
      <alignment vertical="center"/>
    </xf>
    <xf numFmtId="178" fontId="6" fillId="0" borderId="67" xfId="0" applyNumberFormat="1" applyFont="1" applyBorder="1">
      <alignment vertical="center"/>
    </xf>
    <xf numFmtId="0" fontId="6" fillId="0" borderId="67" xfId="0" applyFont="1" applyBorder="1" applyAlignment="1">
      <alignment horizontal="right"/>
    </xf>
    <xf numFmtId="0" fontId="6" fillId="0" borderId="67" xfId="0" applyFont="1" applyBorder="1" applyAlignment="1">
      <alignment horizontal="right" vertical="center"/>
    </xf>
    <xf numFmtId="49" fontId="0" fillId="0" borderId="0" xfId="0" applyNumberFormat="1">
      <alignment vertical="center"/>
    </xf>
    <xf numFmtId="49" fontId="6" fillId="0" borderId="67" xfId="0" applyNumberFormat="1" applyFont="1" applyBorder="1" applyAlignment="1">
      <alignment horizontal="right" vertical="center"/>
    </xf>
    <xf numFmtId="49" fontId="6" fillId="0" borderId="67" xfId="0" applyNumberFormat="1" applyFont="1" applyBorder="1">
      <alignment vertical="center"/>
    </xf>
    <xf numFmtId="0" fontId="0" fillId="0" borderId="73" xfId="0" applyBorder="1">
      <alignment vertical="center"/>
    </xf>
    <xf numFmtId="178" fontId="0" fillId="0" borderId="73" xfId="0" applyNumberFormat="1" applyBorder="1">
      <alignment vertical="center"/>
    </xf>
    <xf numFmtId="0" fontId="0" fillId="0" borderId="74" xfId="0" applyBorder="1">
      <alignment vertical="center"/>
    </xf>
    <xf numFmtId="178" fontId="0" fillId="0" borderId="74" xfId="0" applyNumberFormat="1" applyBorder="1">
      <alignment vertical="center"/>
    </xf>
    <xf numFmtId="178" fontId="6" fillId="0" borderId="67" xfId="0" applyNumberFormat="1" applyFont="1" applyBorder="1" applyAlignment="1">
      <alignment horizontal="right" vertical="center"/>
    </xf>
    <xf numFmtId="179" fontId="0" fillId="0" borderId="2" xfId="0" applyNumberFormat="1" applyBorder="1">
      <alignment vertical="center"/>
    </xf>
    <xf numFmtId="179" fontId="0" fillId="0" borderId="4" xfId="0" applyNumberFormat="1" applyBorder="1">
      <alignment vertical="center"/>
    </xf>
    <xf numFmtId="0" fontId="6" fillId="0" borderId="75" xfId="0" applyFont="1" applyBorder="1">
      <alignment vertical="center"/>
    </xf>
    <xf numFmtId="0" fontId="0" fillId="0" borderId="0" xfId="0" applyAlignment="1">
      <alignment horizontal="right" vertical="center"/>
    </xf>
    <xf numFmtId="0" fontId="9" fillId="0" borderId="0" xfId="0" applyFont="1" applyAlignment="1">
      <alignment horizontal="right" vertical="center"/>
    </xf>
    <xf numFmtId="0" fontId="2" fillId="0" borderId="0" xfId="0" applyFont="1" applyAlignment="1">
      <alignment horizontal="center" vertical="center"/>
    </xf>
    <xf numFmtId="0" fontId="0" fillId="0" borderId="0" xfId="0" applyAlignment="1">
      <alignment horizontal="center" vertical="center"/>
    </xf>
    <xf numFmtId="0" fontId="0" fillId="0" borderId="5" xfId="0" applyBorder="1" applyAlignment="1">
      <alignment horizontal="center" vertical="center"/>
    </xf>
    <xf numFmtId="0" fontId="0" fillId="0" borderId="1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48" xfId="0" applyBorder="1" applyAlignment="1">
      <alignment horizontal="center" vertical="center"/>
    </xf>
    <xf numFmtId="0" fontId="0" fillId="0" borderId="49" xfId="0" applyBorder="1" applyAlignment="1">
      <alignment horizontal="center" vertical="center"/>
    </xf>
  </cellXfs>
  <cellStyles count="2">
    <cellStyle name="通貨" xfId="1" builtinId="7"/>
    <cellStyle name="標準" xfId="0" builtinId="0"/>
  </cellStyles>
  <dxfs count="0"/>
  <tableStyles count="0" defaultTableStyle="TableStyleMedium2" defaultPivotStyle="PivotStyleLight16"/>
  <colors>
    <mruColors>
      <color rgb="FFCCECFF"/>
      <color rgb="FFD1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8</xdr:col>
      <xdr:colOff>0</xdr:colOff>
      <xdr:row>12</xdr:row>
      <xdr:rowOff>85725</xdr:rowOff>
    </xdr:from>
    <xdr:ext cx="990600" cy="619124"/>
    <xdr:sp macro="" textlink="">
      <xdr:nvSpPr>
        <xdr:cNvPr id="2" name="テキスト ボックス 1">
          <a:extLst>
            <a:ext uri="{FF2B5EF4-FFF2-40B4-BE49-F238E27FC236}">
              <a16:creationId xmlns:a16="http://schemas.microsoft.com/office/drawing/2014/main" id="{8FFE1AD3-173E-A5C0-B21D-9404EFBF8DAA}"/>
            </a:ext>
          </a:extLst>
        </xdr:cNvPr>
        <xdr:cNvSpPr txBox="1"/>
      </xdr:nvSpPr>
      <xdr:spPr>
        <a:xfrm>
          <a:off x="9648825" y="3276600"/>
          <a:ext cx="990600" cy="619124"/>
        </a:xfrm>
        <a:prstGeom prst="rect">
          <a:avLst/>
        </a:prstGeom>
        <a:solidFill>
          <a:srgbClr val="00B0F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solidFill>
                <a:srgbClr val="FFFF00"/>
              </a:solidFill>
            </a:rPr>
            <a:t>資産</a:t>
          </a:r>
        </a:p>
      </xdr:txBody>
    </xdr:sp>
    <xdr:clientData/>
  </xdr:oneCellAnchor>
  <xdr:oneCellAnchor>
    <xdr:from>
      <xdr:col>9</xdr:col>
      <xdr:colOff>38100</xdr:colOff>
      <xdr:row>27</xdr:row>
      <xdr:rowOff>190499</xdr:rowOff>
    </xdr:from>
    <xdr:ext cx="942975" cy="676275"/>
    <xdr:sp macro="" textlink="">
      <xdr:nvSpPr>
        <xdr:cNvPr id="3" name="テキスト ボックス 2">
          <a:extLst>
            <a:ext uri="{FF2B5EF4-FFF2-40B4-BE49-F238E27FC236}">
              <a16:creationId xmlns:a16="http://schemas.microsoft.com/office/drawing/2014/main" id="{C48EF83C-B7F9-2617-CA9A-5F2296108246}"/>
            </a:ext>
          </a:extLst>
        </xdr:cNvPr>
        <xdr:cNvSpPr txBox="1"/>
      </xdr:nvSpPr>
      <xdr:spPr>
        <a:xfrm>
          <a:off x="10706100" y="6972299"/>
          <a:ext cx="942975" cy="676275"/>
        </a:xfrm>
        <a:prstGeom prst="rect">
          <a:avLst/>
        </a:prstGeom>
        <a:solidFill>
          <a:schemeClr val="accent4">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solidFill>
                <a:schemeClr val="tx1"/>
              </a:solidFill>
            </a:rPr>
            <a:t>負債</a:t>
          </a:r>
        </a:p>
      </xdr:txBody>
    </xdr:sp>
    <xdr:clientData/>
  </xdr:oneCellAnchor>
  <xdr:twoCellAnchor>
    <xdr:from>
      <xdr:col>1</xdr:col>
      <xdr:colOff>133351</xdr:colOff>
      <xdr:row>50</xdr:row>
      <xdr:rowOff>171450</xdr:rowOff>
    </xdr:from>
    <xdr:to>
      <xdr:col>1</xdr:col>
      <xdr:colOff>1200151</xdr:colOff>
      <xdr:row>53</xdr:row>
      <xdr:rowOff>28575</xdr:rowOff>
    </xdr:to>
    <xdr:sp macro="" textlink="">
      <xdr:nvSpPr>
        <xdr:cNvPr id="4" name="テキスト ボックス 3">
          <a:extLst>
            <a:ext uri="{FF2B5EF4-FFF2-40B4-BE49-F238E27FC236}">
              <a16:creationId xmlns:a16="http://schemas.microsoft.com/office/drawing/2014/main" id="{91F6159B-9A05-231F-D02F-020F5A3EE5BC}"/>
            </a:ext>
          </a:extLst>
        </xdr:cNvPr>
        <xdr:cNvSpPr txBox="1"/>
      </xdr:nvSpPr>
      <xdr:spPr>
        <a:xfrm>
          <a:off x="1590676" y="11515725"/>
          <a:ext cx="1066800" cy="571500"/>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2400" b="1"/>
            <a:t>費用</a:t>
          </a:r>
        </a:p>
      </xdr:txBody>
    </xdr:sp>
    <xdr:clientData/>
  </xdr:twoCellAnchor>
  <xdr:oneCellAnchor>
    <xdr:from>
      <xdr:col>2</xdr:col>
      <xdr:colOff>123826</xdr:colOff>
      <xdr:row>50</xdr:row>
      <xdr:rowOff>180974</xdr:rowOff>
    </xdr:from>
    <xdr:ext cx="1066800" cy="552451"/>
    <xdr:sp macro="" textlink="">
      <xdr:nvSpPr>
        <xdr:cNvPr id="5" name="テキスト ボックス 4">
          <a:extLst>
            <a:ext uri="{FF2B5EF4-FFF2-40B4-BE49-F238E27FC236}">
              <a16:creationId xmlns:a16="http://schemas.microsoft.com/office/drawing/2014/main" id="{ABDD5AEE-0913-AC67-D951-2981EBD522CC}"/>
            </a:ext>
          </a:extLst>
        </xdr:cNvPr>
        <xdr:cNvSpPr txBox="1"/>
      </xdr:nvSpPr>
      <xdr:spPr>
        <a:xfrm>
          <a:off x="3009901" y="11525249"/>
          <a:ext cx="1066800" cy="552451"/>
        </a:xfrm>
        <a:prstGeom prst="rect">
          <a:avLst/>
        </a:prstGeom>
        <a:solidFill>
          <a:schemeClr val="accent5">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t>収益</a:t>
          </a:r>
        </a:p>
      </xdr:txBody>
    </xdr:sp>
    <xdr:clientData/>
  </xdr:oneCellAnchor>
  <xdr:oneCellAnchor>
    <xdr:from>
      <xdr:col>8</xdr:col>
      <xdr:colOff>866775</xdr:colOff>
      <xdr:row>40</xdr:row>
      <xdr:rowOff>142874</xdr:rowOff>
    </xdr:from>
    <xdr:ext cx="1152525" cy="571501"/>
    <xdr:sp macro="" textlink="">
      <xdr:nvSpPr>
        <xdr:cNvPr id="6" name="テキスト ボックス 5">
          <a:extLst>
            <a:ext uri="{FF2B5EF4-FFF2-40B4-BE49-F238E27FC236}">
              <a16:creationId xmlns:a16="http://schemas.microsoft.com/office/drawing/2014/main" id="{5C9D4851-E3C7-795C-0D27-61A3A4AE5B47}"/>
            </a:ext>
          </a:extLst>
        </xdr:cNvPr>
        <xdr:cNvSpPr txBox="1"/>
      </xdr:nvSpPr>
      <xdr:spPr>
        <a:xfrm>
          <a:off x="10515600" y="9077324"/>
          <a:ext cx="1152525" cy="571501"/>
        </a:xfrm>
        <a:prstGeom prst="rect">
          <a:avLst/>
        </a:prstGeom>
        <a:solidFill>
          <a:schemeClr val="accent6">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2400" b="1">
              <a:solidFill>
                <a:schemeClr val="accent1">
                  <a:lumMod val="50000"/>
                </a:schemeClr>
              </a:solidFill>
            </a:rPr>
            <a:t>純資産</a:t>
          </a:r>
        </a:p>
      </xdr:txBody>
    </xdr:sp>
    <xdr:clientData/>
  </xdr:oneCellAnchor>
  <xdr:oneCellAnchor>
    <xdr:from>
      <xdr:col>1</xdr:col>
      <xdr:colOff>161925</xdr:colOff>
      <xdr:row>12</xdr:row>
      <xdr:rowOff>38099</xdr:rowOff>
    </xdr:from>
    <xdr:ext cx="1190625" cy="657225"/>
    <xdr:sp macro="" textlink="">
      <xdr:nvSpPr>
        <xdr:cNvPr id="7" name="テキスト ボックス 6">
          <a:extLst>
            <a:ext uri="{FF2B5EF4-FFF2-40B4-BE49-F238E27FC236}">
              <a16:creationId xmlns:a16="http://schemas.microsoft.com/office/drawing/2014/main" id="{2B6D3DAA-FD0B-2C73-021F-F18FD4267E23}"/>
            </a:ext>
          </a:extLst>
        </xdr:cNvPr>
        <xdr:cNvSpPr txBox="1"/>
      </xdr:nvSpPr>
      <xdr:spPr>
        <a:xfrm>
          <a:off x="1619250" y="3228974"/>
          <a:ext cx="1190625" cy="657225"/>
        </a:xfrm>
        <a:prstGeom prst="rect">
          <a:avLst/>
        </a:prstGeom>
        <a:solidFill>
          <a:srgbClr val="00B0F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solidFill>
                <a:srgbClr val="FFFF00"/>
              </a:solidFill>
            </a:rPr>
            <a:t>資産</a:t>
          </a:r>
        </a:p>
      </xdr:txBody>
    </xdr:sp>
    <xdr:clientData/>
  </xdr:oneCellAnchor>
  <xdr:oneCellAnchor>
    <xdr:from>
      <xdr:col>6</xdr:col>
      <xdr:colOff>104775</xdr:colOff>
      <xdr:row>50</xdr:row>
      <xdr:rowOff>76200</xdr:rowOff>
    </xdr:from>
    <xdr:ext cx="838200" cy="628650"/>
    <xdr:sp macro="" textlink="">
      <xdr:nvSpPr>
        <xdr:cNvPr id="8" name="テキスト ボックス 7">
          <a:extLst>
            <a:ext uri="{FF2B5EF4-FFF2-40B4-BE49-F238E27FC236}">
              <a16:creationId xmlns:a16="http://schemas.microsoft.com/office/drawing/2014/main" id="{0848E099-1B58-587C-32F8-D13C966AD14E}"/>
            </a:ext>
          </a:extLst>
        </xdr:cNvPr>
        <xdr:cNvSpPr txBox="1"/>
      </xdr:nvSpPr>
      <xdr:spPr>
        <a:xfrm>
          <a:off x="7753350" y="11420475"/>
          <a:ext cx="838200" cy="628650"/>
        </a:xfrm>
        <a:prstGeom prst="rect">
          <a:avLst/>
        </a:prstGeom>
        <a:solidFill>
          <a:schemeClr val="accent4">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2400" b="1"/>
            <a:t>費用</a:t>
          </a:r>
        </a:p>
      </xdr:txBody>
    </xdr:sp>
    <xdr:clientData/>
  </xdr:oneCellAnchor>
  <xdr:oneCellAnchor>
    <xdr:from>
      <xdr:col>7</xdr:col>
      <xdr:colOff>95250</xdr:colOff>
      <xdr:row>50</xdr:row>
      <xdr:rowOff>104775</xdr:rowOff>
    </xdr:from>
    <xdr:ext cx="800100" cy="628650"/>
    <xdr:sp macro="" textlink="">
      <xdr:nvSpPr>
        <xdr:cNvPr id="9" name="テキスト ボックス 8">
          <a:extLst>
            <a:ext uri="{FF2B5EF4-FFF2-40B4-BE49-F238E27FC236}">
              <a16:creationId xmlns:a16="http://schemas.microsoft.com/office/drawing/2014/main" id="{C85EE275-06DB-EDCF-F8FE-B421D63212B1}"/>
            </a:ext>
          </a:extLst>
        </xdr:cNvPr>
        <xdr:cNvSpPr txBox="1"/>
      </xdr:nvSpPr>
      <xdr:spPr>
        <a:xfrm>
          <a:off x="8763000" y="11449050"/>
          <a:ext cx="800100" cy="628650"/>
        </a:xfrm>
        <a:prstGeom prst="rect">
          <a:avLst/>
        </a:prstGeom>
        <a:solidFill>
          <a:schemeClr val="accent5">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2400" b="1"/>
            <a:t>収益</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06BA7E-020E-438A-BA48-8D0CAD1D1825}">
  <dimension ref="A1:W220"/>
  <sheetViews>
    <sheetView tabSelected="1" zoomScale="78" zoomScaleNormal="78" workbookViewId="0">
      <selection activeCell="A2" sqref="A2"/>
    </sheetView>
  </sheetViews>
  <sheetFormatPr defaultRowHeight="18.75" x14ac:dyDescent="0.4"/>
  <cols>
    <col min="1" max="1" width="19.125" customWidth="1"/>
    <col min="2" max="2" width="18.75" customWidth="1"/>
    <col min="3" max="3" width="19.25" customWidth="1"/>
    <col min="4" max="4" width="13.125" customWidth="1"/>
    <col min="5" max="5" width="12.5" customWidth="1"/>
    <col min="6" max="6" width="17.625" customWidth="1"/>
    <col min="7" max="7" width="13.375" customWidth="1"/>
    <col min="8" max="8" width="12.875" customWidth="1"/>
    <col min="9" max="9" width="13.375" customWidth="1"/>
    <col min="10" max="10" width="13.25" customWidth="1"/>
    <col min="11" max="11" width="12.75" customWidth="1"/>
    <col min="14" max="14" width="14.75" customWidth="1"/>
    <col min="15" max="15" width="9" customWidth="1"/>
    <col min="18" max="18" width="9.75" customWidth="1"/>
    <col min="19" max="19" width="12.375" customWidth="1"/>
    <col min="20" max="20" width="14.875" customWidth="1"/>
    <col min="21" max="21" width="15.375" customWidth="1"/>
    <col min="22" max="22" width="14.75" customWidth="1"/>
    <col min="23" max="23" width="14" customWidth="1"/>
  </cols>
  <sheetData>
    <row r="1" spans="1:14" ht="35.25" customHeight="1" x14ac:dyDescent="0.4">
      <c r="A1" s="246" t="s">
        <v>110</v>
      </c>
      <c r="B1" s="247"/>
      <c r="C1" s="247"/>
      <c r="D1" s="247"/>
      <c r="E1" s="247"/>
      <c r="F1" s="247"/>
      <c r="G1" s="247"/>
      <c r="H1" s="247"/>
      <c r="I1" s="247"/>
      <c r="J1" s="247"/>
    </row>
    <row r="2" spans="1:14" ht="28.5" customHeight="1" thickBot="1" x14ac:dyDescent="0.45">
      <c r="D2" s="247" t="s">
        <v>1</v>
      </c>
      <c r="E2" s="247"/>
      <c r="F2" s="247"/>
      <c r="G2" s="247"/>
      <c r="N2" t="s">
        <v>100</v>
      </c>
    </row>
    <row r="3" spans="1:14" x14ac:dyDescent="0.4">
      <c r="A3" s="248" t="s">
        <v>0</v>
      </c>
      <c r="B3" s="250" t="s">
        <v>2</v>
      </c>
      <c r="C3" s="251"/>
      <c r="D3" s="250" t="s">
        <v>5</v>
      </c>
      <c r="E3" s="252"/>
      <c r="F3" s="253" t="s">
        <v>0</v>
      </c>
      <c r="G3" s="250" t="s">
        <v>6</v>
      </c>
      <c r="H3" s="251"/>
      <c r="I3" s="250" t="s">
        <v>7</v>
      </c>
      <c r="J3" s="251"/>
    </row>
    <row r="4" spans="1:14" x14ac:dyDescent="0.4">
      <c r="A4" s="249"/>
      <c r="B4" s="5" t="s">
        <v>3</v>
      </c>
      <c r="C4" s="1" t="s">
        <v>4</v>
      </c>
      <c r="D4" s="6" t="s">
        <v>3</v>
      </c>
      <c r="E4" s="45" t="s">
        <v>4</v>
      </c>
      <c r="F4" s="254"/>
      <c r="G4" s="16" t="s">
        <v>3</v>
      </c>
      <c r="H4" s="15" t="s">
        <v>4</v>
      </c>
      <c r="I4" s="16" t="s">
        <v>3</v>
      </c>
      <c r="J4" s="15" t="s">
        <v>4</v>
      </c>
    </row>
    <row r="5" spans="1:14" x14ac:dyDescent="0.4">
      <c r="A5" s="7"/>
      <c r="B5" s="142"/>
      <c r="C5" s="17"/>
      <c r="D5" s="32"/>
      <c r="E5" s="44"/>
      <c r="F5" s="47"/>
      <c r="G5" s="34"/>
      <c r="H5" s="33"/>
      <c r="I5" s="147"/>
      <c r="J5" s="35"/>
    </row>
    <row r="6" spans="1:14" x14ac:dyDescent="0.4">
      <c r="A6" s="8"/>
      <c r="B6" s="143"/>
      <c r="C6" s="18"/>
      <c r="D6" s="27"/>
      <c r="E6" s="42"/>
      <c r="F6" s="48"/>
      <c r="G6" s="27"/>
      <c r="H6" s="18"/>
      <c r="I6" s="101"/>
      <c r="J6" s="18"/>
    </row>
    <row r="7" spans="1:14" x14ac:dyDescent="0.4">
      <c r="A7" s="3"/>
      <c r="B7" s="144"/>
      <c r="C7" s="18"/>
      <c r="D7" s="26"/>
      <c r="E7" s="42"/>
      <c r="F7" s="49"/>
      <c r="G7" s="27"/>
      <c r="H7" s="18"/>
      <c r="I7" s="144"/>
      <c r="J7" s="36"/>
    </row>
    <row r="8" spans="1:14" x14ac:dyDescent="0.4">
      <c r="A8" s="3"/>
      <c r="B8" s="101"/>
      <c r="C8" s="18"/>
      <c r="D8" s="26"/>
      <c r="E8" s="42"/>
      <c r="F8" s="49"/>
      <c r="G8" s="27"/>
      <c r="H8" s="18"/>
      <c r="I8" s="145"/>
      <c r="J8" s="36"/>
    </row>
    <row r="9" spans="1:14" x14ac:dyDescent="0.4">
      <c r="A9" s="3"/>
      <c r="B9" s="101"/>
      <c r="C9" s="18"/>
      <c r="D9" s="26"/>
      <c r="E9" s="42"/>
      <c r="F9" s="49"/>
      <c r="G9" s="27"/>
      <c r="H9" s="18"/>
      <c r="I9" s="145"/>
      <c r="J9" s="36"/>
    </row>
    <row r="10" spans="1:14" x14ac:dyDescent="0.4">
      <c r="A10" s="3"/>
      <c r="B10" s="101"/>
      <c r="C10" s="18"/>
      <c r="D10" s="26"/>
      <c r="E10" s="42"/>
      <c r="F10" s="49"/>
      <c r="G10" s="27"/>
      <c r="H10" s="18"/>
      <c r="I10" s="145"/>
      <c r="J10" s="36"/>
    </row>
    <row r="11" spans="1:14" x14ac:dyDescent="0.4">
      <c r="A11" s="3"/>
      <c r="B11" s="101"/>
      <c r="C11" s="18"/>
      <c r="D11" s="26"/>
      <c r="E11" s="42"/>
      <c r="F11" s="49"/>
      <c r="G11" s="27"/>
      <c r="H11" s="18"/>
      <c r="I11" s="145"/>
      <c r="J11" s="36"/>
    </row>
    <row r="12" spans="1:14" x14ac:dyDescent="0.4">
      <c r="A12" s="3"/>
      <c r="B12" s="101"/>
      <c r="C12" s="18"/>
      <c r="D12" s="26"/>
      <c r="E12" s="42"/>
      <c r="F12" s="49"/>
      <c r="G12" s="27"/>
      <c r="H12" s="18"/>
      <c r="I12" s="145"/>
      <c r="J12" s="36"/>
    </row>
    <row r="13" spans="1:14" x14ac:dyDescent="0.4">
      <c r="A13" s="3" t="s">
        <v>73</v>
      </c>
      <c r="B13" s="101"/>
      <c r="C13" s="18"/>
      <c r="D13" s="26"/>
      <c r="E13" s="42"/>
      <c r="F13" s="49"/>
      <c r="G13" s="27"/>
      <c r="H13" s="18"/>
      <c r="I13" s="145"/>
      <c r="J13" s="36"/>
    </row>
    <row r="14" spans="1:14" x14ac:dyDescent="0.4">
      <c r="A14" s="8" t="s">
        <v>35</v>
      </c>
      <c r="B14" s="101"/>
      <c r="C14" s="19"/>
      <c r="D14" s="26"/>
      <c r="E14" s="43"/>
      <c r="F14" s="48"/>
      <c r="G14" s="26"/>
      <c r="H14" s="37"/>
      <c r="I14" s="145"/>
      <c r="J14" s="36"/>
    </row>
    <row r="15" spans="1:14" x14ac:dyDescent="0.4">
      <c r="A15" s="8" t="s">
        <v>33</v>
      </c>
      <c r="B15" s="101"/>
      <c r="C15" s="19"/>
      <c r="D15" s="30"/>
      <c r="E15" s="43"/>
      <c r="F15" s="48"/>
      <c r="G15" s="26"/>
      <c r="H15" s="37"/>
      <c r="I15" s="145"/>
      <c r="J15" s="37"/>
    </row>
    <row r="16" spans="1:14" x14ac:dyDescent="0.4">
      <c r="A16" s="8" t="s">
        <v>32</v>
      </c>
      <c r="B16" s="101"/>
      <c r="C16" s="19"/>
      <c r="D16" s="30"/>
      <c r="E16" s="43"/>
      <c r="F16" s="48"/>
      <c r="G16" s="26"/>
      <c r="H16" s="37"/>
      <c r="I16" s="145"/>
      <c r="J16" s="37"/>
    </row>
    <row r="17" spans="1:11" x14ac:dyDescent="0.4">
      <c r="A17" s="8" t="s">
        <v>34</v>
      </c>
      <c r="B17" s="101"/>
      <c r="C17" s="19"/>
      <c r="D17" s="30"/>
      <c r="E17" s="148"/>
      <c r="F17" s="48"/>
      <c r="G17" s="26"/>
      <c r="H17" s="37"/>
      <c r="I17" s="98"/>
      <c r="J17" s="37"/>
      <c r="K17" t="s">
        <v>62</v>
      </c>
    </row>
    <row r="18" spans="1:11" x14ac:dyDescent="0.4">
      <c r="A18" s="9" t="s">
        <v>8</v>
      </c>
      <c r="B18" s="145"/>
      <c r="C18" s="20"/>
      <c r="D18" s="30"/>
      <c r="E18" s="43"/>
      <c r="F18" s="48"/>
      <c r="G18" s="26"/>
      <c r="H18" s="37"/>
      <c r="I18" s="144"/>
      <c r="J18" s="37"/>
    </row>
    <row r="19" spans="1:11" x14ac:dyDescent="0.4">
      <c r="A19" s="3" t="s">
        <v>9</v>
      </c>
      <c r="B19" s="145"/>
      <c r="C19" s="18"/>
      <c r="D19" s="27"/>
      <c r="E19" s="43"/>
      <c r="F19" s="48"/>
      <c r="G19" s="29"/>
      <c r="H19" s="37"/>
      <c r="I19" s="144"/>
      <c r="J19" s="20"/>
    </row>
    <row r="20" spans="1:11" x14ac:dyDescent="0.4">
      <c r="A20" s="8" t="s">
        <v>10</v>
      </c>
      <c r="B20" s="145"/>
      <c r="C20" s="19"/>
      <c r="D20" s="26"/>
      <c r="E20" s="43"/>
      <c r="F20" s="48"/>
      <c r="G20" s="26"/>
      <c r="H20" s="37"/>
      <c r="I20" s="101"/>
      <c r="J20" s="18"/>
    </row>
    <row r="21" spans="1:11" x14ac:dyDescent="0.4">
      <c r="A21" s="9" t="s">
        <v>11</v>
      </c>
      <c r="B21" s="144"/>
      <c r="C21" s="20"/>
      <c r="D21" s="26"/>
      <c r="E21" s="43"/>
      <c r="F21" s="48"/>
      <c r="G21" s="26"/>
      <c r="H21" s="36"/>
      <c r="I21" s="144"/>
      <c r="J21" s="19"/>
    </row>
    <row r="22" spans="1:11" x14ac:dyDescent="0.4">
      <c r="A22" s="9" t="s">
        <v>12</v>
      </c>
      <c r="B22" s="87"/>
      <c r="C22" s="20"/>
      <c r="D22" s="89"/>
      <c r="E22" s="90"/>
      <c r="F22" s="48"/>
      <c r="G22" s="26"/>
      <c r="H22" s="20"/>
      <c r="I22" s="93"/>
      <c r="J22" s="20"/>
      <c r="K22" s="91" t="s">
        <v>55</v>
      </c>
    </row>
    <row r="23" spans="1:11" x14ac:dyDescent="0.4">
      <c r="A23" s="9" t="s">
        <v>27</v>
      </c>
      <c r="B23" s="144"/>
      <c r="C23" s="20"/>
      <c r="D23" s="30"/>
      <c r="E23" s="43"/>
      <c r="F23" s="48"/>
      <c r="G23" s="26"/>
      <c r="H23" s="18"/>
      <c r="I23" s="144"/>
      <c r="J23" s="18"/>
    </row>
    <row r="24" spans="1:11" ht="19.5" thickBot="1" x14ac:dyDescent="0.45">
      <c r="A24" s="79" t="s">
        <v>13</v>
      </c>
      <c r="B24" s="146"/>
      <c r="C24" s="80"/>
      <c r="D24" s="28"/>
      <c r="E24" s="75"/>
      <c r="F24" s="54"/>
      <c r="G24" s="28"/>
      <c r="H24" s="74"/>
      <c r="I24" s="146"/>
      <c r="J24" s="81"/>
      <c r="K24" s="10"/>
    </row>
    <row r="25" spans="1:11" ht="19.5" thickTop="1" x14ac:dyDescent="0.4">
      <c r="A25" s="3"/>
      <c r="B25" s="30"/>
      <c r="C25" s="136"/>
      <c r="D25" s="30"/>
      <c r="E25" s="42"/>
      <c r="F25" s="49"/>
      <c r="G25" s="27"/>
      <c r="H25" s="18"/>
      <c r="I25" s="30"/>
      <c r="J25" s="140"/>
    </row>
    <row r="26" spans="1:11" x14ac:dyDescent="0.4">
      <c r="A26" s="3"/>
      <c r="B26" s="30"/>
      <c r="C26" s="136"/>
      <c r="D26" s="27"/>
      <c r="E26" s="42"/>
      <c r="F26" s="49"/>
      <c r="G26" s="27"/>
      <c r="H26" s="18"/>
      <c r="I26" s="27"/>
      <c r="J26" s="141"/>
    </row>
    <row r="27" spans="1:11" x14ac:dyDescent="0.4">
      <c r="A27" s="3"/>
      <c r="B27" s="30"/>
      <c r="C27" s="136"/>
      <c r="D27" s="27"/>
      <c r="E27" s="42"/>
      <c r="F27" s="49"/>
      <c r="G27" s="27"/>
      <c r="H27" s="18"/>
      <c r="I27" s="27"/>
      <c r="J27" s="141"/>
    </row>
    <row r="28" spans="1:11" x14ac:dyDescent="0.4">
      <c r="A28" s="3" t="s">
        <v>64</v>
      </c>
      <c r="B28" s="30"/>
      <c r="C28" s="136"/>
      <c r="D28" s="27"/>
      <c r="E28" s="42"/>
      <c r="F28" s="49"/>
      <c r="G28" s="27"/>
      <c r="H28" s="18"/>
      <c r="I28" s="27"/>
      <c r="J28" s="141"/>
      <c r="K28" t="s">
        <v>240</v>
      </c>
    </row>
    <row r="29" spans="1:11" x14ac:dyDescent="0.4">
      <c r="A29" s="8" t="s">
        <v>36</v>
      </c>
      <c r="B29" s="26"/>
      <c r="C29" s="137"/>
      <c r="D29" s="27"/>
      <c r="E29" s="43"/>
      <c r="F29" s="48"/>
      <c r="G29" s="29"/>
      <c r="H29" s="18"/>
      <c r="I29" s="29"/>
      <c r="J29" s="141"/>
      <c r="K29" t="s">
        <v>241</v>
      </c>
    </row>
    <row r="30" spans="1:11" x14ac:dyDescent="0.4">
      <c r="A30" s="8" t="s">
        <v>37</v>
      </c>
      <c r="B30" s="26"/>
      <c r="C30" s="137"/>
      <c r="D30" s="27"/>
      <c r="E30" s="43"/>
      <c r="F30" s="48"/>
      <c r="G30" s="29"/>
      <c r="H30" s="18"/>
      <c r="I30" s="29"/>
      <c r="J30" s="141"/>
      <c r="K30" t="s">
        <v>410</v>
      </c>
    </row>
    <row r="31" spans="1:11" x14ac:dyDescent="0.4">
      <c r="A31" s="8" t="s">
        <v>38</v>
      </c>
      <c r="B31" s="26"/>
      <c r="C31" s="137"/>
      <c r="D31" s="27"/>
      <c r="E31" s="43"/>
      <c r="F31" s="48"/>
      <c r="G31" s="29"/>
      <c r="H31" s="18"/>
      <c r="I31" s="29"/>
      <c r="J31" s="141"/>
      <c r="K31" t="s">
        <v>411</v>
      </c>
    </row>
    <row r="32" spans="1:11" x14ac:dyDescent="0.4">
      <c r="A32" s="8"/>
      <c r="B32" s="26"/>
      <c r="C32" s="137"/>
      <c r="D32" s="27"/>
      <c r="E32" s="43"/>
      <c r="F32" s="48"/>
      <c r="G32" s="29"/>
      <c r="H32" s="18"/>
      <c r="I32" s="29"/>
      <c r="J32" s="141"/>
    </row>
    <row r="33" spans="1:23" x14ac:dyDescent="0.4">
      <c r="A33" s="8"/>
      <c r="B33" s="26"/>
      <c r="C33" s="137"/>
      <c r="D33" s="27"/>
      <c r="E33" s="43"/>
      <c r="F33" s="48"/>
      <c r="G33" s="29"/>
      <c r="H33" s="18"/>
      <c r="I33" s="29"/>
      <c r="J33" s="141"/>
    </row>
    <row r="34" spans="1:23" x14ac:dyDescent="0.4">
      <c r="A34" s="8"/>
      <c r="B34" s="26"/>
      <c r="C34" s="137"/>
      <c r="D34" s="27"/>
      <c r="E34" s="43"/>
      <c r="F34" s="48"/>
      <c r="G34" s="29"/>
      <c r="H34" s="18"/>
      <c r="I34" s="29"/>
      <c r="J34" s="141"/>
    </row>
    <row r="35" spans="1:23" x14ac:dyDescent="0.4">
      <c r="A35" s="8"/>
      <c r="B35" s="26"/>
      <c r="C35" s="137"/>
      <c r="D35" s="27"/>
      <c r="E35" s="43"/>
      <c r="F35" s="48"/>
      <c r="G35" s="29"/>
      <c r="H35" s="18"/>
      <c r="I35" s="29"/>
      <c r="J35" s="141"/>
    </row>
    <row r="36" spans="1:23" x14ac:dyDescent="0.4">
      <c r="A36" s="8" t="s">
        <v>39</v>
      </c>
      <c r="B36" s="26"/>
      <c r="C36" s="137"/>
      <c r="D36" s="27"/>
      <c r="E36" s="43"/>
      <c r="F36" s="48"/>
      <c r="G36" s="29"/>
      <c r="H36" s="18"/>
      <c r="I36" s="29"/>
      <c r="J36" s="141"/>
    </row>
    <row r="37" spans="1:23" x14ac:dyDescent="0.4">
      <c r="A37" s="8" t="s">
        <v>40</v>
      </c>
      <c r="B37" s="26"/>
      <c r="C37" s="137"/>
      <c r="D37" s="101"/>
      <c r="E37" s="100"/>
      <c r="F37" s="48"/>
      <c r="G37" s="29"/>
      <c r="H37" s="18"/>
      <c r="I37" s="29"/>
      <c r="J37" s="99"/>
      <c r="K37" t="s">
        <v>61</v>
      </c>
    </row>
    <row r="38" spans="1:23" x14ac:dyDescent="0.4">
      <c r="A38" s="9" t="s">
        <v>14</v>
      </c>
      <c r="B38" s="26"/>
      <c r="C38" s="138"/>
      <c r="D38" s="27"/>
      <c r="E38" s="62"/>
      <c r="F38" s="48"/>
      <c r="G38" s="29"/>
      <c r="H38" s="20"/>
      <c r="I38" s="29"/>
      <c r="J38" s="151"/>
      <c r="K38" t="s">
        <v>49</v>
      </c>
      <c r="M38" s="150"/>
    </row>
    <row r="39" spans="1:23" x14ac:dyDescent="0.4">
      <c r="A39" s="9" t="s">
        <v>41</v>
      </c>
      <c r="B39" s="26"/>
      <c r="C39" s="138"/>
      <c r="D39" s="26"/>
      <c r="E39" s="65"/>
      <c r="F39" s="49"/>
      <c r="G39" s="26"/>
      <c r="H39" s="18"/>
      <c r="I39" s="29"/>
      <c r="J39" s="152"/>
      <c r="K39" t="s">
        <v>53</v>
      </c>
      <c r="M39" s="150"/>
    </row>
    <row r="40" spans="1:23" ht="19.5" thickBot="1" x14ac:dyDescent="0.45">
      <c r="A40" s="71" t="s">
        <v>15</v>
      </c>
      <c r="B40" s="72"/>
      <c r="C40" s="139"/>
      <c r="D40" s="72"/>
      <c r="E40" s="75"/>
      <c r="F40" s="76"/>
      <c r="G40" s="72"/>
      <c r="H40" s="74"/>
      <c r="I40" s="72"/>
      <c r="J40" s="139"/>
    </row>
    <row r="41" spans="1:23" ht="19.5" thickTop="1" x14ac:dyDescent="0.4">
      <c r="A41" s="3" t="s">
        <v>104</v>
      </c>
      <c r="B41" s="27"/>
      <c r="C41" s="127"/>
      <c r="D41" s="27"/>
      <c r="E41" s="42"/>
      <c r="F41" s="49"/>
      <c r="G41" s="27"/>
      <c r="H41" s="18"/>
      <c r="I41" s="27"/>
      <c r="J41" s="127"/>
      <c r="K41" t="s">
        <v>68</v>
      </c>
    </row>
    <row r="42" spans="1:23" x14ac:dyDescent="0.4">
      <c r="A42" s="11" t="s">
        <v>105</v>
      </c>
      <c r="B42" s="27"/>
      <c r="C42" s="127"/>
      <c r="D42" s="30"/>
      <c r="E42" s="42"/>
      <c r="F42" s="49"/>
      <c r="G42" s="30"/>
      <c r="H42" s="39"/>
      <c r="I42" s="27"/>
      <c r="J42" s="128"/>
      <c r="K42" t="s">
        <v>69</v>
      </c>
      <c r="S42" t="s">
        <v>395</v>
      </c>
      <c r="T42" t="s">
        <v>398</v>
      </c>
    </row>
    <row r="43" spans="1:23" ht="25.5" x14ac:dyDescent="0.4">
      <c r="A43" s="9"/>
      <c r="B43" s="27"/>
      <c r="C43" s="127"/>
      <c r="D43" s="26"/>
      <c r="E43" s="42"/>
      <c r="F43" s="49"/>
      <c r="G43" s="26"/>
      <c r="H43" s="36"/>
      <c r="I43" s="29"/>
      <c r="J43" s="129"/>
      <c r="S43" s="223" t="s">
        <v>305</v>
      </c>
      <c r="U43" t="s">
        <v>311</v>
      </c>
      <c r="W43" t="s">
        <v>397</v>
      </c>
    </row>
    <row r="44" spans="1:23" ht="19.5" thickBot="1" x14ac:dyDescent="0.45">
      <c r="A44" s="9"/>
      <c r="B44" s="27"/>
      <c r="C44" s="127"/>
      <c r="D44" s="26"/>
      <c r="E44" s="42"/>
      <c r="F44" s="49"/>
      <c r="G44" s="26"/>
      <c r="H44" s="36"/>
      <c r="I44" s="29"/>
      <c r="J44" s="129"/>
      <c r="W44" t="s">
        <v>396</v>
      </c>
    </row>
    <row r="45" spans="1:23" ht="19.5" thickBot="1" x14ac:dyDescent="0.45">
      <c r="A45" s="71"/>
      <c r="B45" s="72"/>
      <c r="C45" s="131"/>
      <c r="D45" s="72"/>
      <c r="E45" s="73"/>
      <c r="F45" s="54"/>
      <c r="G45" s="72"/>
      <c r="H45" s="78"/>
      <c r="I45" s="72"/>
      <c r="J45" s="130"/>
      <c r="K45" t="s">
        <v>72</v>
      </c>
      <c r="R45" s="218" t="s">
        <v>0</v>
      </c>
      <c r="S45" s="202" t="s">
        <v>300</v>
      </c>
      <c r="T45" s="202" t="s">
        <v>301</v>
      </c>
      <c r="U45" s="202" t="s">
        <v>302</v>
      </c>
      <c r="V45" s="202" t="s">
        <v>303</v>
      </c>
      <c r="W45" s="219" t="s">
        <v>304</v>
      </c>
    </row>
    <row r="46" spans="1:23" ht="19.5" thickTop="1" x14ac:dyDescent="0.4">
      <c r="A46" s="11" t="s">
        <v>42</v>
      </c>
      <c r="B46" s="27"/>
      <c r="C46" s="21"/>
      <c r="D46" s="30"/>
      <c r="E46" s="77"/>
      <c r="F46" s="47"/>
      <c r="G46" s="30"/>
      <c r="H46" s="38"/>
      <c r="I46" s="30"/>
      <c r="J46" s="39"/>
      <c r="K46" s="91" t="s">
        <v>67</v>
      </c>
      <c r="R46" s="2"/>
      <c r="S46" s="220"/>
      <c r="T46" s="220"/>
      <c r="U46" s="220"/>
      <c r="V46" s="220"/>
      <c r="W46" s="241"/>
    </row>
    <row r="47" spans="1:23" x14ac:dyDescent="0.4">
      <c r="A47" s="14" t="s">
        <v>28</v>
      </c>
      <c r="B47" s="122"/>
      <c r="C47" s="18"/>
      <c r="D47" s="92" t="s">
        <v>58</v>
      </c>
      <c r="E47" s="88" t="s">
        <v>57</v>
      </c>
      <c r="F47" s="51"/>
      <c r="G47" s="122"/>
      <c r="H47" s="39"/>
      <c r="I47" s="30"/>
      <c r="J47" s="39"/>
      <c r="K47" s="91" t="s">
        <v>54</v>
      </c>
      <c r="R47" s="2"/>
      <c r="S47" s="220"/>
      <c r="T47" s="220"/>
      <c r="U47" s="220"/>
      <c r="V47" s="220"/>
      <c r="W47" s="241"/>
    </row>
    <row r="48" spans="1:23" x14ac:dyDescent="0.4">
      <c r="A48" s="12" t="s">
        <v>29</v>
      </c>
      <c r="B48" s="123"/>
      <c r="C48" s="19"/>
      <c r="D48" s="57"/>
      <c r="E48" s="42"/>
      <c r="F48" s="49"/>
      <c r="G48" s="121"/>
      <c r="H48" s="18"/>
      <c r="I48" s="27"/>
      <c r="J48" s="18"/>
      <c r="K48" s="91" t="s">
        <v>56</v>
      </c>
      <c r="R48" s="2"/>
      <c r="S48" s="220"/>
      <c r="T48" s="220"/>
      <c r="U48" s="220"/>
      <c r="V48" s="220"/>
      <c r="W48" s="241"/>
    </row>
    <row r="49" spans="1:23" x14ac:dyDescent="0.4">
      <c r="A49" s="13" t="s">
        <v>30</v>
      </c>
      <c r="B49" s="123"/>
      <c r="C49" s="19"/>
      <c r="D49" s="58"/>
      <c r="E49" s="40"/>
      <c r="F49" s="50"/>
      <c r="G49" s="123"/>
      <c r="H49" s="36"/>
      <c r="I49" s="26"/>
      <c r="J49" s="40"/>
      <c r="K49" s="2"/>
      <c r="R49" s="2"/>
      <c r="S49" s="220"/>
      <c r="T49" s="220"/>
      <c r="U49" s="220"/>
      <c r="V49" s="220"/>
      <c r="W49" s="241"/>
    </row>
    <row r="50" spans="1:23" x14ac:dyDescent="0.4">
      <c r="A50" s="9" t="s">
        <v>43</v>
      </c>
      <c r="B50" s="123"/>
      <c r="C50" s="19"/>
      <c r="D50" s="58"/>
      <c r="E50" s="40"/>
      <c r="F50" s="50"/>
      <c r="G50" s="123"/>
      <c r="H50" s="36"/>
      <c r="I50" s="26"/>
      <c r="J50" s="36"/>
      <c r="R50" s="2"/>
      <c r="S50" s="220"/>
      <c r="T50" s="220"/>
      <c r="U50" s="220"/>
      <c r="V50" s="220"/>
      <c r="W50" s="241"/>
    </row>
    <row r="51" spans="1:23" x14ac:dyDescent="0.4">
      <c r="A51" s="9" t="s">
        <v>31</v>
      </c>
      <c r="B51" s="123"/>
      <c r="C51" s="19"/>
      <c r="D51" s="57"/>
      <c r="E51" s="40"/>
      <c r="F51" s="50"/>
      <c r="G51" s="123"/>
      <c r="H51" s="36"/>
      <c r="I51" s="26"/>
      <c r="J51" s="36"/>
      <c r="R51" s="2"/>
      <c r="S51" s="220"/>
      <c r="T51" s="220"/>
      <c r="U51" s="220"/>
      <c r="V51" s="220"/>
      <c r="W51" s="241"/>
    </row>
    <row r="52" spans="1:23" x14ac:dyDescent="0.4">
      <c r="A52" s="2" t="s">
        <v>44</v>
      </c>
      <c r="B52" s="123"/>
      <c r="C52" s="19"/>
      <c r="D52" s="57"/>
      <c r="E52" s="40"/>
      <c r="F52" s="50"/>
      <c r="G52" s="123"/>
      <c r="H52" s="36"/>
      <c r="I52" s="26"/>
      <c r="J52" s="36"/>
      <c r="R52" s="2"/>
      <c r="S52" s="220"/>
      <c r="T52" s="220"/>
      <c r="U52" s="220"/>
      <c r="V52" s="220"/>
      <c r="W52" s="241"/>
    </row>
    <row r="53" spans="1:23" x14ac:dyDescent="0.4">
      <c r="A53" s="2"/>
      <c r="B53" s="123"/>
      <c r="C53" s="19"/>
      <c r="D53" s="57"/>
      <c r="E53" s="40"/>
      <c r="F53" s="50"/>
      <c r="G53" s="123"/>
      <c r="H53" s="36"/>
      <c r="I53" s="26"/>
      <c r="J53" s="36"/>
      <c r="R53" s="2"/>
      <c r="S53" s="220"/>
      <c r="T53" s="220"/>
      <c r="U53" s="220"/>
      <c r="V53" s="220"/>
      <c r="W53" s="241"/>
    </row>
    <row r="54" spans="1:23" x14ac:dyDescent="0.4">
      <c r="A54" s="2"/>
      <c r="B54" s="123"/>
      <c r="C54" s="19"/>
      <c r="D54" s="57"/>
      <c r="E54" s="40"/>
      <c r="F54" s="50"/>
      <c r="G54" s="123"/>
      <c r="H54" s="36"/>
      <c r="I54" s="26"/>
      <c r="J54" s="36"/>
      <c r="R54" s="2"/>
      <c r="S54" s="220"/>
      <c r="T54" s="220"/>
      <c r="U54" s="220"/>
      <c r="V54" s="220"/>
      <c r="W54" s="241"/>
    </row>
    <row r="55" spans="1:23" x14ac:dyDescent="0.4">
      <c r="A55" s="2"/>
      <c r="B55" s="123"/>
      <c r="C55" s="19"/>
      <c r="D55" s="57"/>
      <c r="E55" s="40"/>
      <c r="F55" s="50"/>
      <c r="G55" s="123"/>
      <c r="H55" s="36"/>
      <c r="I55" s="26"/>
      <c r="J55" s="36"/>
      <c r="R55" s="2"/>
      <c r="S55" s="220"/>
      <c r="T55" s="220"/>
      <c r="U55" s="220"/>
      <c r="V55" s="220"/>
      <c r="W55" s="241"/>
    </row>
    <row r="56" spans="1:23" x14ac:dyDescent="0.4">
      <c r="A56" s="2"/>
      <c r="B56" s="123"/>
      <c r="C56" s="19"/>
      <c r="D56" s="57"/>
      <c r="E56" s="40"/>
      <c r="F56" s="50"/>
      <c r="G56" s="123"/>
      <c r="H56" s="36"/>
      <c r="I56" s="26"/>
      <c r="J56" s="36"/>
      <c r="R56" s="2"/>
      <c r="S56" s="220"/>
      <c r="T56" s="220"/>
      <c r="U56" s="220"/>
      <c r="V56" s="220"/>
      <c r="W56" s="241"/>
    </row>
    <row r="57" spans="1:23" x14ac:dyDescent="0.4">
      <c r="A57" s="2"/>
      <c r="B57" s="123"/>
      <c r="C57" s="19"/>
      <c r="D57" s="57"/>
      <c r="E57" s="40"/>
      <c r="F57" s="50"/>
      <c r="G57" s="123"/>
      <c r="H57" s="36"/>
      <c r="I57" s="26"/>
      <c r="J57" s="36"/>
      <c r="R57" s="2"/>
      <c r="S57" s="220"/>
      <c r="T57" s="220"/>
      <c r="U57" s="220"/>
      <c r="V57" s="220"/>
      <c r="W57" s="241"/>
    </row>
    <row r="58" spans="1:23" x14ac:dyDescent="0.4">
      <c r="A58" s="2"/>
      <c r="B58" s="123"/>
      <c r="C58" s="19"/>
      <c r="D58" s="58"/>
      <c r="E58" s="40"/>
      <c r="F58" s="50"/>
      <c r="G58" s="123"/>
      <c r="H58" s="36"/>
      <c r="I58" s="26"/>
      <c r="J58" s="36"/>
      <c r="R58" s="2"/>
      <c r="S58" s="220"/>
      <c r="T58" s="220"/>
      <c r="U58" s="220"/>
      <c r="V58" s="220"/>
      <c r="W58" s="241"/>
    </row>
    <row r="59" spans="1:23" x14ac:dyDescent="0.4">
      <c r="A59" s="2"/>
      <c r="B59" s="123"/>
      <c r="C59" s="19"/>
      <c r="D59" s="58"/>
      <c r="E59" s="40"/>
      <c r="F59" s="50"/>
      <c r="G59" s="123"/>
      <c r="H59" s="36"/>
      <c r="I59" s="26"/>
      <c r="J59" s="36"/>
      <c r="R59" s="2"/>
      <c r="S59" s="220"/>
      <c r="T59" s="220"/>
      <c r="U59" s="220"/>
      <c r="V59" s="220"/>
      <c r="W59" s="241"/>
    </row>
    <row r="60" spans="1:23" x14ac:dyDescent="0.4">
      <c r="A60" s="2"/>
      <c r="B60" s="123"/>
      <c r="C60" s="19"/>
      <c r="D60" s="58"/>
      <c r="E60" s="40"/>
      <c r="F60" s="50"/>
      <c r="G60" s="123"/>
      <c r="H60" s="36"/>
      <c r="I60" s="26"/>
      <c r="J60" s="36"/>
      <c r="R60" s="2"/>
      <c r="S60" s="220"/>
      <c r="T60" s="220"/>
      <c r="U60" s="220"/>
      <c r="V60" s="220"/>
      <c r="W60" s="241"/>
    </row>
    <row r="61" spans="1:23" x14ac:dyDescent="0.4">
      <c r="A61" s="2" t="s">
        <v>59</v>
      </c>
      <c r="B61" s="123"/>
      <c r="C61" s="19"/>
      <c r="D61" s="95" t="s">
        <v>63</v>
      </c>
      <c r="E61" s="40"/>
      <c r="F61" s="50"/>
      <c r="G61" s="153"/>
      <c r="H61" s="36"/>
      <c r="I61" s="26"/>
      <c r="J61" s="36"/>
      <c r="K61" t="s">
        <v>65</v>
      </c>
      <c r="M61" s="150"/>
      <c r="R61" s="2"/>
      <c r="S61" s="220"/>
      <c r="T61" s="220"/>
      <c r="U61" s="220"/>
      <c r="V61" s="220"/>
      <c r="W61" s="241"/>
    </row>
    <row r="62" spans="1:23" x14ac:dyDescent="0.4">
      <c r="A62" s="9" t="s">
        <v>46</v>
      </c>
      <c r="B62" s="123"/>
      <c r="C62" s="19"/>
      <c r="D62" s="70"/>
      <c r="E62" s="66"/>
      <c r="F62" s="50"/>
      <c r="G62" s="153"/>
      <c r="H62" s="36"/>
      <c r="I62" s="26"/>
      <c r="J62" s="36"/>
      <c r="K62" t="s">
        <v>50</v>
      </c>
      <c r="M62" s="150"/>
      <c r="R62" s="2"/>
      <c r="S62" s="220"/>
      <c r="T62" s="220"/>
      <c r="U62" s="220"/>
      <c r="V62" s="220"/>
      <c r="W62" s="241"/>
    </row>
    <row r="63" spans="1:23" x14ac:dyDescent="0.4">
      <c r="A63" s="9" t="s">
        <v>26</v>
      </c>
      <c r="B63" s="123"/>
      <c r="C63" s="20"/>
      <c r="D63" s="27"/>
      <c r="E63" s="68"/>
      <c r="F63" s="52"/>
      <c r="G63" s="154"/>
      <c r="H63" s="39"/>
      <c r="I63" s="30"/>
      <c r="J63" s="39"/>
      <c r="K63" t="s">
        <v>51</v>
      </c>
      <c r="M63" s="150"/>
      <c r="R63" s="2"/>
      <c r="S63" s="220"/>
      <c r="T63" s="220"/>
      <c r="U63" s="220"/>
      <c r="V63" s="220"/>
      <c r="W63" s="241"/>
    </row>
    <row r="64" spans="1:23" x14ac:dyDescent="0.4">
      <c r="A64" s="11" t="s">
        <v>16</v>
      </c>
      <c r="B64" s="123"/>
      <c r="C64" s="18"/>
      <c r="D64" s="26"/>
      <c r="E64" s="60"/>
      <c r="F64" s="53"/>
      <c r="G64" s="153"/>
      <c r="H64" s="36"/>
      <c r="I64" s="26"/>
      <c r="J64" s="36"/>
      <c r="K64" t="s">
        <v>52</v>
      </c>
      <c r="M64" s="150"/>
      <c r="R64" s="2"/>
      <c r="S64" s="220"/>
      <c r="T64" s="220"/>
      <c r="U64" s="220"/>
      <c r="V64" s="220"/>
      <c r="W64" s="241"/>
    </row>
    <row r="65" spans="1:23" x14ac:dyDescent="0.4">
      <c r="A65" s="11" t="s">
        <v>17</v>
      </c>
      <c r="B65" s="125"/>
      <c r="C65" s="22"/>
      <c r="D65" s="30"/>
      <c r="E65" s="155" t="s">
        <v>112</v>
      </c>
      <c r="F65" s="51"/>
      <c r="G65" s="134"/>
      <c r="H65" s="39"/>
      <c r="I65" s="30"/>
      <c r="J65" s="39"/>
      <c r="K65" t="s">
        <v>113</v>
      </c>
      <c r="R65" s="2"/>
      <c r="S65" s="220"/>
      <c r="T65" s="220"/>
      <c r="U65" s="220"/>
      <c r="V65" s="220"/>
      <c r="W65" s="241"/>
    </row>
    <row r="66" spans="1:23" ht="19.5" thickBot="1" x14ac:dyDescent="0.45">
      <c r="A66" s="79"/>
      <c r="B66" s="28">
        <f>SUM(B5:B65)</f>
        <v>0</v>
      </c>
      <c r="C66" s="23">
        <f>SUM(C5:C65)</f>
        <v>0</v>
      </c>
      <c r="D66" s="72"/>
      <c r="E66" s="75"/>
      <c r="F66" s="76"/>
      <c r="G66" s="126"/>
      <c r="H66" s="74"/>
      <c r="I66" s="72"/>
      <c r="J66" s="74"/>
      <c r="R66" s="2"/>
      <c r="S66" s="220"/>
      <c r="T66" s="220"/>
      <c r="U66" s="220"/>
      <c r="V66" s="220"/>
      <c r="W66" s="241"/>
    </row>
    <row r="67" spans="1:23" ht="19.5" thickTop="1" x14ac:dyDescent="0.4">
      <c r="A67" s="3"/>
      <c r="B67" s="27"/>
      <c r="C67" s="24"/>
      <c r="D67" s="30"/>
      <c r="E67" s="77"/>
      <c r="F67" s="47"/>
      <c r="G67" s="30"/>
      <c r="H67" s="39"/>
      <c r="I67" s="30"/>
      <c r="J67" s="39"/>
      <c r="R67" s="2"/>
      <c r="S67" s="220"/>
      <c r="T67" s="220"/>
      <c r="U67" s="220"/>
      <c r="V67" s="220"/>
      <c r="W67" s="241"/>
    </row>
    <row r="68" spans="1:23" x14ac:dyDescent="0.4">
      <c r="A68" s="9"/>
      <c r="B68" s="29"/>
      <c r="C68" s="20"/>
      <c r="D68" s="27"/>
      <c r="E68" s="42"/>
      <c r="F68" s="49"/>
      <c r="G68" s="27"/>
      <c r="H68" s="18"/>
      <c r="I68" s="27"/>
      <c r="J68" s="18"/>
      <c r="R68" s="2"/>
      <c r="S68" s="220"/>
      <c r="T68" s="220"/>
      <c r="U68" s="220"/>
      <c r="V68" s="220"/>
      <c r="W68" s="241"/>
    </row>
    <row r="69" spans="1:23" x14ac:dyDescent="0.4">
      <c r="A69" s="9" t="s">
        <v>18</v>
      </c>
      <c r="B69" s="29"/>
      <c r="C69" s="20"/>
      <c r="D69" s="59"/>
      <c r="E69" s="40"/>
      <c r="F69" s="50"/>
      <c r="G69" s="26"/>
      <c r="H69" s="36"/>
      <c r="I69" s="59"/>
      <c r="J69" s="40"/>
      <c r="K69" s="2"/>
      <c r="R69" s="2"/>
      <c r="S69" s="220"/>
      <c r="T69" s="220"/>
      <c r="U69" s="220"/>
      <c r="V69" s="220"/>
      <c r="W69" s="241"/>
    </row>
    <row r="70" spans="1:23" x14ac:dyDescent="0.4">
      <c r="A70" s="3" t="s">
        <v>19</v>
      </c>
      <c r="B70" s="26"/>
      <c r="C70" s="18"/>
      <c r="D70" s="67"/>
      <c r="E70" s="40"/>
      <c r="F70" s="50"/>
      <c r="G70" s="26"/>
      <c r="H70" s="36"/>
      <c r="I70" s="67"/>
      <c r="J70" s="36"/>
      <c r="R70" s="2"/>
      <c r="S70" s="220"/>
      <c r="T70" s="220"/>
      <c r="U70" s="220"/>
      <c r="V70" s="220"/>
      <c r="W70" s="241"/>
    </row>
    <row r="71" spans="1:23" x14ac:dyDescent="0.4">
      <c r="A71" s="8" t="s">
        <v>20</v>
      </c>
      <c r="B71" s="26"/>
      <c r="C71" s="19"/>
      <c r="D71" s="30"/>
      <c r="E71" s="69"/>
      <c r="F71" s="53"/>
      <c r="G71" s="26"/>
      <c r="H71" s="36"/>
      <c r="I71" s="26"/>
      <c r="J71" s="149"/>
      <c r="R71" s="2"/>
      <c r="S71" s="220"/>
      <c r="T71" s="220"/>
      <c r="U71" s="220"/>
      <c r="V71" s="220"/>
      <c r="W71" s="241"/>
    </row>
    <row r="72" spans="1:23" x14ac:dyDescent="0.4">
      <c r="A72" s="8" t="s">
        <v>21</v>
      </c>
      <c r="B72" s="30"/>
      <c r="C72" s="19"/>
      <c r="D72" s="26"/>
      <c r="E72" s="66"/>
      <c r="F72" s="53"/>
      <c r="G72" s="26"/>
      <c r="H72" s="36"/>
      <c r="I72" s="26"/>
      <c r="J72" s="56"/>
      <c r="R72" s="2"/>
      <c r="S72" s="220"/>
      <c r="T72" s="220"/>
      <c r="U72" s="220"/>
      <c r="V72" s="220"/>
      <c r="W72" s="241"/>
    </row>
    <row r="73" spans="1:23" ht="19.5" thickBot="1" x14ac:dyDescent="0.45">
      <c r="A73" s="8" t="s">
        <v>25</v>
      </c>
      <c r="B73" s="30"/>
      <c r="C73" s="19"/>
      <c r="D73" s="63"/>
      <c r="E73" s="40"/>
      <c r="F73" s="50"/>
      <c r="G73" s="63"/>
      <c r="H73" s="36"/>
      <c r="I73" s="26"/>
      <c r="J73" s="36"/>
      <c r="R73" s="221"/>
      <c r="S73" s="222">
        <f>SUM(S46:S72)</f>
        <v>0</v>
      </c>
      <c r="T73" s="222">
        <f>SUM(T46:T72)</f>
        <v>0</v>
      </c>
      <c r="U73" s="222">
        <f>SUM(U46:U72)</f>
        <v>0</v>
      </c>
      <c r="V73" s="222">
        <f>SUM(V46:V72)</f>
        <v>0</v>
      </c>
      <c r="W73" s="242"/>
    </row>
    <row r="74" spans="1:23" x14ac:dyDescent="0.4">
      <c r="A74" s="8" t="s">
        <v>45</v>
      </c>
      <c r="B74" s="30"/>
      <c r="C74" s="20"/>
      <c r="D74" s="61"/>
      <c r="E74" s="40"/>
      <c r="F74" s="50"/>
      <c r="G74" s="61"/>
      <c r="H74" s="36"/>
      <c r="I74" s="26"/>
      <c r="J74" s="36"/>
      <c r="S74" s="217"/>
      <c r="T74" s="217"/>
      <c r="U74" s="217"/>
      <c r="V74" s="217"/>
      <c r="W74" s="216"/>
    </row>
    <row r="75" spans="1:23" x14ac:dyDescent="0.4">
      <c r="A75" s="8" t="s">
        <v>47</v>
      </c>
      <c r="B75" s="30"/>
      <c r="C75" s="18"/>
      <c r="D75" s="58"/>
      <c r="E75" s="94"/>
      <c r="F75" s="50"/>
      <c r="G75" s="58"/>
      <c r="H75" s="36"/>
      <c r="I75" s="26"/>
      <c r="J75" s="96"/>
      <c r="S75" s="217"/>
      <c r="T75" s="217"/>
      <c r="U75" s="217"/>
      <c r="V75" s="217"/>
      <c r="W75" s="216"/>
    </row>
    <row r="76" spans="1:23" x14ac:dyDescent="0.4">
      <c r="A76" s="8" t="s">
        <v>48</v>
      </c>
      <c r="B76" s="30"/>
      <c r="C76" s="18"/>
      <c r="D76" s="58"/>
      <c r="E76" s="46"/>
      <c r="F76" s="50"/>
      <c r="G76" s="58"/>
      <c r="H76" s="36"/>
      <c r="I76" s="26"/>
      <c r="J76" s="85"/>
      <c r="K76" t="s">
        <v>60</v>
      </c>
      <c r="S76" s="217"/>
      <c r="T76" s="217"/>
      <c r="U76" s="217"/>
      <c r="V76" s="217"/>
      <c r="W76" s="216"/>
    </row>
    <row r="77" spans="1:23" x14ac:dyDescent="0.4">
      <c r="A77" s="8" t="s">
        <v>22</v>
      </c>
      <c r="B77" s="30"/>
      <c r="C77" s="18"/>
      <c r="D77" s="64"/>
      <c r="E77" s="40"/>
      <c r="F77" s="50"/>
      <c r="G77" s="64"/>
      <c r="H77" s="36"/>
      <c r="I77" s="26"/>
      <c r="J77" s="36"/>
      <c r="S77" s="217"/>
      <c r="T77" s="217"/>
      <c r="U77" s="217"/>
      <c r="V77" s="217"/>
      <c r="W77" s="216"/>
    </row>
    <row r="78" spans="1:23" x14ac:dyDescent="0.4">
      <c r="A78" s="8" t="s">
        <v>23</v>
      </c>
      <c r="B78" s="27"/>
      <c r="C78" s="19"/>
      <c r="D78" s="58"/>
      <c r="E78" s="40"/>
      <c r="F78" s="50"/>
      <c r="G78" s="58"/>
      <c r="H78" s="36"/>
      <c r="I78" s="26"/>
      <c r="J78" s="36"/>
      <c r="W78" s="216"/>
    </row>
    <row r="79" spans="1:23" ht="19.5" thickBot="1" x14ac:dyDescent="0.45">
      <c r="A79" s="79" t="s">
        <v>24</v>
      </c>
      <c r="B79" s="72"/>
      <c r="C79" s="81"/>
      <c r="D79" s="28"/>
      <c r="E79" s="73"/>
      <c r="F79" s="54"/>
      <c r="G79" s="83"/>
      <c r="H79" s="80"/>
      <c r="I79" s="28"/>
      <c r="J79" s="84"/>
      <c r="W79" s="216"/>
    </row>
    <row r="80" spans="1:23" ht="20.25" thickTop="1" thickBot="1" x14ac:dyDescent="0.45">
      <c r="A80" s="4"/>
      <c r="B80" s="31"/>
      <c r="C80" s="25"/>
      <c r="D80" s="31"/>
      <c r="E80" s="41"/>
      <c r="F80" s="54"/>
      <c r="G80" s="55">
        <f>SUM(G46:G79)</f>
        <v>0</v>
      </c>
      <c r="H80" s="82">
        <f>SUM(H46:H79)</f>
        <v>0</v>
      </c>
      <c r="I80" s="31">
        <f>SUM(I5:I79)</f>
        <v>0</v>
      </c>
      <c r="J80" s="25">
        <f>SUM(J5:J79)</f>
        <v>0</v>
      </c>
      <c r="W80" s="216"/>
    </row>
    <row r="81" spans="1:8" x14ac:dyDescent="0.4">
      <c r="A81" s="3"/>
    </row>
    <row r="82" spans="1:8" x14ac:dyDescent="0.4">
      <c r="E82" t="s">
        <v>71</v>
      </c>
      <c r="F82" t="s">
        <v>70</v>
      </c>
      <c r="G82" s="86">
        <f>(H80-G80)</f>
        <v>0</v>
      </c>
    </row>
    <row r="84" spans="1:8" x14ac:dyDescent="0.4">
      <c r="B84" t="s">
        <v>93</v>
      </c>
    </row>
    <row r="85" spans="1:8" x14ac:dyDescent="0.4">
      <c r="B85" t="s">
        <v>92</v>
      </c>
      <c r="F85" t="s">
        <v>202</v>
      </c>
    </row>
    <row r="86" spans="1:8" x14ac:dyDescent="0.4">
      <c r="B86" t="s">
        <v>203</v>
      </c>
    </row>
    <row r="87" spans="1:8" x14ac:dyDescent="0.4">
      <c r="B87" s="161" t="s">
        <v>201</v>
      </c>
    </row>
    <row r="88" spans="1:8" x14ac:dyDescent="0.4">
      <c r="B88" s="161" t="s">
        <v>204</v>
      </c>
    </row>
    <row r="89" spans="1:8" x14ac:dyDescent="0.4">
      <c r="B89" t="s">
        <v>127</v>
      </c>
    </row>
    <row r="90" spans="1:8" ht="19.5" thickBot="1" x14ac:dyDescent="0.45">
      <c r="B90" t="s">
        <v>279</v>
      </c>
    </row>
    <row r="91" spans="1:8" x14ac:dyDescent="0.4">
      <c r="B91" s="179" t="s">
        <v>124</v>
      </c>
      <c r="C91" s="180"/>
      <c r="D91" s="209" t="s">
        <v>4</v>
      </c>
      <c r="E91" s="180"/>
      <c r="F91" s="180"/>
      <c r="G91" s="180"/>
      <c r="H91" s="181"/>
    </row>
    <row r="92" spans="1:8" x14ac:dyDescent="0.4">
      <c r="B92" s="182" t="s">
        <v>125</v>
      </c>
      <c r="C92" s="183">
        <v>10000</v>
      </c>
      <c r="D92" s="208" t="s">
        <v>126</v>
      </c>
      <c r="E92" s="183">
        <v>10000</v>
      </c>
      <c r="F92" s="184"/>
      <c r="G92" s="207" t="s">
        <v>218</v>
      </c>
      <c r="H92" s="185"/>
    </row>
    <row r="93" spans="1:8" x14ac:dyDescent="0.4">
      <c r="B93" s="182" t="s">
        <v>271</v>
      </c>
      <c r="C93" s="183"/>
      <c r="D93" s="184"/>
      <c r="E93" s="183"/>
      <c r="F93" s="184"/>
      <c r="G93" s="184"/>
      <c r="H93" s="185"/>
    </row>
    <row r="94" spans="1:8" x14ac:dyDescent="0.4">
      <c r="B94" s="182" t="s">
        <v>221</v>
      </c>
      <c r="C94" s="183"/>
      <c r="D94" s="184"/>
      <c r="E94" s="183"/>
      <c r="F94" s="184"/>
      <c r="G94" s="184"/>
      <c r="H94" s="185"/>
    </row>
    <row r="95" spans="1:8" x14ac:dyDescent="0.4">
      <c r="B95" s="186" t="s">
        <v>131</v>
      </c>
      <c r="C95" s="187"/>
      <c r="D95" s="184"/>
      <c r="E95" s="184"/>
      <c r="F95" s="184"/>
      <c r="G95" s="184"/>
      <c r="H95" s="185"/>
    </row>
    <row r="96" spans="1:8" x14ac:dyDescent="0.4">
      <c r="B96" s="182" t="s">
        <v>124</v>
      </c>
      <c r="C96" s="184"/>
      <c r="D96" s="208" t="s">
        <v>4</v>
      </c>
      <c r="E96" s="184"/>
      <c r="F96" s="184"/>
      <c r="G96" s="184"/>
      <c r="H96" s="185"/>
    </row>
    <row r="97" spans="2:8" x14ac:dyDescent="0.4">
      <c r="B97" s="182" t="s">
        <v>73</v>
      </c>
      <c r="C97" s="183">
        <v>10000</v>
      </c>
      <c r="D97" s="210" t="s">
        <v>125</v>
      </c>
      <c r="E97" s="206">
        <v>10000</v>
      </c>
      <c r="F97" s="184"/>
      <c r="G97" s="207" t="s">
        <v>218</v>
      </c>
      <c r="H97" s="185"/>
    </row>
    <row r="98" spans="2:8" ht="19.5" thickBot="1" x14ac:dyDescent="0.45">
      <c r="B98" s="188" t="s">
        <v>141</v>
      </c>
      <c r="C98" s="189"/>
      <c r="D98" s="189"/>
      <c r="E98" s="189"/>
      <c r="F98" s="189"/>
      <c r="G98" s="189"/>
      <c r="H98" s="190"/>
    </row>
    <row r="99" spans="2:8" x14ac:dyDescent="0.4">
      <c r="B99" t="s">
        <v>142</v>
      </c>
    </row>
    <row r="101" spans="2:8" x14ac:dyDescent="0.4">
      <c r="B101" t="s">
        <v>267</v>
      </c>
    </row>
    <row r="103" spans="2:8" x14ac:dyDescent="0.4">
      <c r="B103" t="s">
        <v>264</v>
      </c>
    </row>
    <row r="104" spans="2:8" x14ac:dyDescent="0.4">
      <c r="B104" t="s">
        <v>266</v>
      </c>
    </row>
    <row r="105" spans="2:8" x14ac:dyDescent="0.4">
      <c r="B105" t="s">
        <v>265</v>
      </c>
    </row>
    <row r="106" spans="2:8" x14ac:dyDescent="0.4">
      <c r="B106" t="s">
        <v>226</v>
      </c>
    </row>
    <row r="108" spans="2:8" x14ac:dyDescent="0.4">
      <c r="B108" t="s">
        <v>280</v>
      </c>
    </row>
    <row r="109" spans="2:8" x14ac:dyDescent="0.4">
      <c r="B109" t="s">
        <v>223</v>
      </c>
    </row>
    <row r="110" spans="2:8" x14ac:dyDescent="0.4">
      <c r="B110" t="s">
        <v>217</v>
      </c>
    </row>
    <row r="111" spans="2:8" x14ac:dyDescent="0.4">
      <c r="B111" t="s">
        <v>224</v>
      </c>
    </row>
    <row r="112" spans="2:8" ht="19.5" thickBot="1" x14ac:dyDescent="0.45">
      <c r="B112" t="s">
        <v>219</v>
      </c>
    </row>
    <row r="113" spans="2:9" x14ac:dyDescent="0.4">
      <c r="B113" s="191" t="s">
        <v>220</v>
      </c>
      <c r="C113" s="192"/>
      <c r="D113" s="192"/>
      <c r="E113" s="192"/>
      <c r="F113" s="192"/>
      <c r="G113" s="192"/>
      <c r="H113" s="193"/>
    </row>
    <row r="114" spans="2:9" x14ac:dyDescent="0.4">
      <c r="B114" s="194" t="s">
        <v>3</v>
      </c>
      <c r="C114" s="195"/>
      <c r="D114" s="211" t="s">
        <v>4</v>
      </c>
      <c r="E114" s="195"/>
      <c r="F114" s="195"/>
      <c r="G114" s="195"/>
      <c r="H114" s="196"/>
    </row>
    <row r="115" spans="2:9" x14ac:dyDescent="0.4">
      <c r="B115" s="194" t="s">
        <v>125</v>
      </c>
      <c r="C115" s="197">
        <v>10000</v>
      </c>
      <c r="D115" s="211" t="s">
        <v>126</v>
      </c>
      <c r="E115" s="197">
        <v>10000</v>
      </c>
      <c r="F115" s="195"/>
      <c r="G115" s="203" t="s">
        <v>272</v>
      </c>
      <c r="H115" s="204"/>
      <c r="I115" t="s">
        <v>276</v>
      </c>
    </row>
    <row r="116" spans="2:9" x14ac:dyDescent="0.4">
      <c r="B116" s="194" t="s">
        <v>227</v>
      </c>
      <c r="C116" s="195"/>
      <c r="D116" s="195"/>
      <c r="E116" s="195"/>
      <c r="F116" s="195"/>
      <c r="G116" s="195"/>
      <c r="H116" s="196"/>
      <c r="I116" t="s">
        <v>277</v>
      </c>
    </row>
    <row r="117" spans="2:9" x14ac:dyDescent="0.4">
      <c r="B117" s="194" t="s">
        <v>221</v>
      </c>
      <c r="C117" s="195"/>
      <c r="D117" s="195"/>
      <c r="E117" s="195"/>
      <c r="F117" s="195"/>
      <c r="G117" s="195"/>
      <c r="H117" s="196"/>
      <c r="I117" t="s">
        <v>278</v>
      </c>
    </row>
    <row r="118" spans="2:9" x14ac:dyDescent="0.4">
      <c r="B118" s="194" t="s">
        <v>3</v>
      </c>
      <c r="C118" s="195"/>
      <c r="D118" s="195"/>
      <c r="E118" s="195"/>
      <c r="F118" s="195"/>
      <c r="G118" s="195"/>
      <c r="H118" s="196"/>
    </row>
    <row r="119" spans="2:9" ht="19.5" thickBot="1" x14ac:dyDescent="0.45">
      <c r="B119" s="200" t="s">
        <v>73</v>
      </c>
      <c r="C119" s="198">
        <v>10000</v>
      </c>
      <c r="D119" s="212" t="s">
        <v>126</v>
      </c>
      <c r="E119" s="205">
        <v>10000</v>
      </c>
      <c r="F119" s="199"/>
      <c r="G119" s="203" t="s">
        <v>222</v>
      </c>
      <c r="H119" s="204"/>
      <c r="I119" t="s">
        <v>273</v>
      </c>
    </row>
    <row r="120" spans="2:9" x14ac:dyDescent="0.4">
      <c r="B120" s="202" t="s">
        <v>269</v>
      </c>
      <c r="I120" t="s">
        <v>274</v>
      </c>
    </row>
    <row r="122" spans="2:9" x14ac:dyDescent="0.4">
      <c r="B122" s="201" t="s">
        <v>270</v>
      </c>
    </row>
    <row r="123" spans="2:9" x14ac:dyDescent="0.4">
      <c r="B123" s="215" t="s">
        <v>297</v>
      </c>
    </row>
    <row r="124" spans="2:9" x14ac:dyDescent="0.4">
      <c r="B124" s="201" t="s">
        <v>298</v>
      </c>
    </row>
    <row r="125" spans="2:9" x14ac:dyDescent="0.4">
      <c r="B125" t="s">
        <v>275</v>
      </c>
    </row>
    <row r="130" spans="2:5" x14ac:dyDescent="0.4">
      <c r="B130" t="s">
        <v>132</v>
      </c>
    </row>
    <row r="131" spans="2:5" x14ac:dyDescent="0.4">
      <c r="B131" t="s">
        <v>228</v>
      </c>
    </row>
    <row r="132" spans="2:5" x14ac:dyDescent="0.4">
      <c r="B132" t="s">
        <v>268</v>
      </c>
    </row>
    <row r="133" spans="2:5" x14ac:dyDescent="0.4">
      <c r="B133" t="s">
        <v>225</v>
      </c>
    </row>
    <row r="134" spans="2:5" x14ac:dyDescent="0.4">
      <c r="B134" t="s">
        <v>229</v>
      </c>
    </row>
    <row r="136" spans="2:5" x14ac:dyDescent="0.4">
      <c r="B136" t="s">
        <v>205</v>
      </c>
    </row>
    <row r="137" spans="2:5" x14ac:dyDescent="0.4">
      <c r="B137" t="s">
        <v>206</v>
      </c>
    </row>
    <row r="138" spans="2:5" x14ac:dyDescent="0.4">
      <c r="B138" t="s">
        <v>128</v>
      </c>
    </row>
    <row r="139" spans="2:5" x14ac:dyDescent="0.4">
      <c r="B139" t="s">
        <v>133</v>
      </c>
    </row>
    <row r="140" spans="2:5" x14ac:dyDescent="0.4">
      <c r="B140" t="s">
        <v>3</v>
      </c>
      <c r="D140" t="s">
        <v>4</v>
      </c>
    </row>
    <row r="141" spans="2:5" x14ac:dyDescent="0.4">
      <c r="B141" t="s">
        <v>129</v>
      </c>
      <c r="C141">
        <v>300</v>
      </c>
      <c r="D141" t="s">
        <v>130</v>
      </c>
      <c r="E141">
        <v>300</v>
      </c>
    </row>
    <row r="142" spans="2:5" x14ac:dyDescent="0.4">
      <c r="B142" t="s">
        <v>207</v>
      </c>
    </row>
    <row r="144" spans="2:5" x14ac:dyDescent="0.4">
      <c r="B144" s="161" t="s">
        <v>121</v>
      </c>
    </row>
    <row r="145" spans="2:7" x14ac:dyDescent="0.4">
      <c r="B145" s="161"/>
    </row>
    <row r="146" spans="2:7" x14ac:dyDescent="0.4">
      <c r="B146" t="s">
        <v>230</v>
      </c>
    </row>
    <row r="147" spans="2:7" x14ac:dyDescent="0.4">
      <c r="B147" s="178" t="s">
        <v>256</v>
      </c>
    </row>
    <row r="148" spans="2:7" x14ac:dyDescent="0.4">
      <c r="B148" t="s">
        <v>122</v>
      </c>
      <c r="G148" t="s">
        <v>216</v>
      </c>
    </row>
    <row r="149" spans="2:7" x14ac:dyDescent="0.4">
      <c r="B149" t="s">
        <v>3</v>
      </c>
      <c r="D149" t="s">
        <v>4</v>
      </c>
    </row>
    <row r="150" spans="2:7" x14ac:dyDescent="0.4">
      <c r="B150" t="s">
        <v>409</v>
      </c>
      <c r="C150" s="164">
        <v>10000</v>
      </c>
      <c r="D150" t="s">
        <v>210</v>
      </c>
      <c r="E150" s="164">
        <v>10000</v>
      </c>
    </row>
    <row r="152" spans="2:7" x14ac:dyDescent="0.4">
      <c r="B152" s="162" t="s">
        <v>257</v>
      </c>
      <c r="G152" t="s">
        <v>407</v>
      </c>
    </row>
    <row r="153" spans="2:7" x14ac:dyDescent="0.4">
      <c r="B153" s="162" t="s">
        <v>123</v>
      </c>
    </row>
    <row r="154" spans="2:7" x14ac:dyDescent="0.4">
      <c r="B154" t="s">
        <v>208</v>
      </c>
    </row>
    <row r="155" spans="2:7" x14ac:dyDescent="0.4">
      <c r="B155" t="s">
        <v>238</v>
      </c>
      <c r="G155" t="s">
        <v>215</v>
      </c>
    </row>
    <row r="156" spans="2:7" x14ac:dyDescent="0.4">
      <c r="B156" t="s">
        <v>3</v>
      </c>
      <c r="D156" t="s">
        <v>4</v>
      </c>
    </row>
    <row r="157" spans="2:7" x14ac:dyDescent="0.4">
      <c r="B157" t="s">
        <v>209</v>
      </c>
      <c r="C157" s="164">
        <v>10000</v>
      </c>
      <c r="D157" t="s">
        <v>409</v>
      </c>
      <c r="E157" s="164">
        <v>10000</v>
      </c>
    </row>
    <row r="159" spans="2:7" x14ac:dyDescent="0.4">
      <c r="B159" t="s">
        <v>239</v>
      </c>
      <c r="G159" t="s">
        <v>408</v>
      </c>
    </row>
    <row r="160" spans="2:7" x14ac:dyDescent="0.4">
      <c r="B160" t="s">
        <v>237</v>
      </c>
    </row>
    <row r="161" spans="2:5" x14ac:dyDescent="0.4">
      <c r="B161" t="s">
        <v>3</v>
      </c>
      <c r="D161" t="s">
        <v>4</v>
      </c>
    </row>
    <row r="162" spans="2:5" x14ac:dyDescent="0.4">
      <c r="B162" t="s">
        <v>59</v>
      </c>
      <c r="C162" s="164">
        <v>500</v>
      </c>
      <c r="D162" t="s">
        <v>409</v>
      </c>
      <c r="E162" s="164">
        <v>500</v>
      </c>
    </row>
    <row r="164" spans="2:5" x14ac:dyDescent="0.4">
      <c r="B164" s="162" t="s">
        <v>192</v>
      </c>
    </row>
    <row r="167" spans="2:5" x14ac:dyDescent="0.4">
      <c r="B167" s="163" t="s">
        <v>139</v>
      </c>
    </row>
    <row r="168" spans="2:5" ht="19.5" x14ac:dyDescent="0.4">
      <c r="B168" s="165" t="s">
        <v>136</v>
      </c>
      <c r="C168" s="166" t="s">
        <v>137</v>
      </c>
    </row>
    <row r="169" spans="2:5" x14ac:dyDescent="0.4">
      <c r="B169" t="s">
        <v>211</v>
      </c>
    </row>
    <row r="170" spans="2:5" ht="19.5" x14ac:dyDescent="0.4">
      <c r="B170" s="165" t="s">
        <v>212</v>
      </c>
    </row>
    <row r="171" spans="2:5" ht="19.5" x14ac:dyDescent="0.4">
      <c r="B171" s="165" t="s">
        <v>140</v>
      </c>
    </row>
    <row r="172" spans="2:5" x14ac:dyDescent="0.4">
      <c r="B172" t="s">
        <v>138</v>
      </c>
    </row>
    <row r="173" spans="2:5" ht="19.5" x14ac:dyDescent="0.4">
      <c r="B173" s="165" t="s">
        <v>213</v>
      </c>
    </row>
    <row r="174" spans="2:5" x14ac:dyDescent="0.4">
      <c r="B174" t="s">
        <v>214</v>
      </c>
    </row>
    <row r="177" spans="2:8" x14ac:dyDescent="0.4">
      <c r="B177" s="163" t="s">
        <v>236</v>
      </c>
    </row>
    <row r="178" spans="2:8" x14ac:dyDescent="0.4">
      <c r="B178" t="s">
        <v>299</v>
      </c>
    </row>
    <row r="179" spans="2:8" x14ac:dyDescent="0.4">
      <c r="B179" s="178" t="s">
        <v>254</v>
      </c>
    </row>
    <row r="180" spans="2:8" x14ac:dyDescent="0.4">
      <c r="B180" s="174" t="s">
        <v>3</v>
      </c>
      <c r="C180" s="176"/>
      <c r="D180" s="174" t="s">
        <v>4</v>
      </c>
      <c r="E180" s="176"/>
    </row>
    <row r="181" spans="2:8" x14ac:dyDescent="0.4">
      <c r="B181" s="157" t="s">
        <v>35</v>
      </c>
      <c r="C181" s="175">
        <v>10000</v>
      </c>
      <c r="D181" s="157" t="s">
        <v>209</v>
      </c>
      <c r="E181" s="175">
        <v>10000</v>
      </c>
      <c r="H181" t="s">
        <v>231</v>
      </c>
    </row>
    <row r="183" spans="2:8" x14ac:dyDescent="0.4">
      <c r="B183" s="161" t="s">
        <v>255</v>
      </c>
    </row>
    <row r="184" spans="2:8" x14ac:dyDescent="0.4">
      <c r="B184" t="s">
        <v>120</v>
      </c>
      <c r="C184" t="s">
        <v>235</v>
      </c>
    </row>
    <row r="185" spans="2:8" x14ac:dyDescent="0.4">
      <c r="B185" s="45"/>
      <c r="C185" s="173" t="s">
        <v>115</v>
      </c>
      <c r="D185" s="156"/>
      <c r="E185" s="174"/>
      <c r="F185" s="173" t="s">
        <v>116</v>
      </c>
    </row>
    <row r="186" spans="2:8" x14ac:dyDescent="0.4">
      <c r="B186" s="157" t="s">
        <v>118</v>
      </c>
      <c r="C186" s="158">
        <v>10500</v>
      </c>
      <c r="D186" s="157"/>
      <c r="E186" s="157" t="s">
        <v>35</v>
      </c>
      <c r="F186" s="158">
        <v>10500</v>
      </c>
      <c r="G186" t="s">
        <v>232</v>
      </c>
    </row>
    <row r="187" spans="2:8" x14ac:dyDescent="0.4">
      <c r="B187" s="157" t="s">
        <v>210</v>
      </c>
      <c r="C187" s="158">
        <v>10000</v>
      </c>
      <c r="D187" s="157"/>
      <c r="E187" s="157" t="s">
        <v>118</v>
      </c>
      <c r="F187" s="158">
        <v>10000</v>
      </c>
      <c r="G187" t="s">
        <v>233</v>
      </c>
    </row>
    <row r="188" spans="2:8" x14ac:dyDescent="0.4">
      <c r="B188" s="157" t="s">
        <v>119</v>
      </c>
      <c r="C188" s="159">
        <v>500</v>
      </c>
      <c r="D188" s="157"/>
      <c r="E188" s="157" t="s">
        <v>117</v>
      </c>
      <c r="F188" s="159">
        <v>500</v>
      </c>
      <c r="G188" t="s">
        <v>234</v>
      </c>
    </row>
    <row r="189" spans="2:8" x14ac:dyDescent="0.4">
      <c r="B189" s="160"/>
      <c r="C189" s="177"/>
      <c r="D189" s="160"/>
      <c r="E189" s="160"/>
      <c r="F189" s="177"/>
    </row>
    <row r="190" spans="2:8" x14ac:dyDescent="0.4">
      <c r="B190" s="160" t="s">
        <v>243</v>
      </c>
      <c r="C190" s="160"/>
      <c r="D190" s="160"/>
      <c r="E190" s="160"/>
      <c r="F190" s="160"/>
    </row>
    <row r="191" spans="2:8" x14ac:dyDescent="0.4">
      <c r="B191" t="s">
        <v>247</v>
      </c>
    </row>
    <row r="192" spans="2:8" x14ac:dyDescent="0.4">
      <c r="B192" t="s">
        <v>242</v>
      </c>
    </row>
    <row r="193" spans="2:6" x14ac:dyDescent="0.4">
      <c r="B193" t="s">
        <v>244</v>
      </c>
    </row>
    <row r="194" spans="2:6" x14ac:dyDescent="0.4">
      <c r="B194" t="s">
        <v>246</v>
      </c>
    </row>
    <row r="195" spans="2:6" x14ac:dyDescent="0.4">
      <c r="B195" t="s">
        <v>245</v>
      </c>
    </row>
    <row r="196" spans="2:6" x14ac:dyDescent="0.4">
      <c r="B196" t="s">
        <v>248</v>
      </c>
    </row>
    <row r="197" spans="2:6" x14ac:dyDescent="0.4">
      <c r="B197" t="s">
        <v>250</v>
      </c>
      <c r="F197" t="s">
        <v>251</v>
      </c>
    </row>
    <row r="198" spans="2:6" x14ac:dyDescent="0.4">
      <c r="B198" t="s">
        <v>249</v>
      </c>
    </row>
    <row r="199" spans="2:6" x14ac:dyDescent="0.4">
      <c r="B199" t="s">
        <v>252</v>
      </c>
    </row>
    <row r="200" spans="2:6" x14ac:dyDescent="0.4">
      <c r="B200" t="s">
        <v>258</v>
      </c>
    </row>
    <row r="203" spans="2:6" x14ac:dyDescent="0.4">
      <c r="B203" t="s">
        <v>253</v>
      </c>
    </row>
    <row r="206" spans="2:6" x14ac:dyDescent="0.4">
      <c r="B206" t="s">
        <v>135</v>
      </c>
    </row>
    <row r="208" spans="2:6" x14ac:dyDescent="0.4">
      <c r="B208" t="s">
        <v>259</v>
      </c>
    </row>
    <row r="209" spans="2:2" x14ac:dyDescent="0.4">
      <c r="B209" t="s">
        <v>260</v>
      </c>
    </row>
    <row r="210" spans="2:2" x14ac:dyDescent="0.4">
      <c r="B210" t="s">
        <v>262</v>
      </c>
    </row>
    <row r="211" spans="2:2" x14ac:dyDescent="0.4">
      <c r="B211" t="s">
        <v>261</v>
      </c>
    </row>
    <row r="212" spans="2:2" x14ac:dyDescent="0.4">
      <c r="B212" t="s">
        <v>263</v>
      </c>
    </row>
    <row r="215" spans="2:2" x14ac:dyDescent="0.4">
      <c r="B215" s="161"/>
    </row>
    <row r="216" spans="2:2" x14ac:dyDescent="0.4">
      <c r="B216" t="s">
        <v>294</v>
      </c>
    </row>
    <row r="217" spans="2:2" x14ac:dyDescent="0.4">
      <c r="B217" t="s">
        <v>293</v>
      </c>
    </row>
    <row r="218" spans="2:2" x14ac:dyDescent="0.4">
      <c r="B218" t="s">
        <v>295</v>
      </c>
    </row>
    <row r="219" spans="2:2" x14ac:dyDescent="0.4">
      <c r="B219" t="s">
        <v>292</v>
      </c>
    </row>
    <row r="220" spans="2:2" x14ac:dyDescent="0.4">
      <c r="B220" t="s">
        <v>296</v>
      </c>
    </row>
  </sheetData>
  <mergeCells count="8">
    <mergeCell ref="A1:J1"/>
    <mergeCell ref="D2:G2"/>
    <mergeCell ref="A3:A4"/>
    <mergeCell ref="B3:C3"/>
    <mergeCell ref="D3:E3"/>
    <mergeCell ref="G3:H3"/>
    <mergeCell ref="I3:J3"/>
    <mergeCell ref="F3:F4"/>
  </mergeCells>
  <phoneticPr fontId="1"/>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7CB768-3F07-47AA-BF3F-E8F6C729EFE7}">
  <dimension ref="A1:G55"/>
  <sheetViews>
    <sheetView workbookViewId="0">
      <selection activeCell="A2" sqref="A2"/>
    </sheetView>
  </sheetViews>
  <sheetFormatPr defaultRowHeight="18.75" x14ac:dyDescent="0.4"/>
  <cols>
    <col min="3" max="3" width="24.75" customWidth="1"/>
    <col min="4" max="4" width="14.5" customWidth="1"/>
    <col min="5" max="5" width="24.25" customWidth="1"/>
    <col min="6" max="6" width="14.125" customWidth="1"/>
  </cols>
  <sheetData>
    <row r="1" spans="1:7" x14ac:dyDescent="0.4">
      <c r="A1" t="s">
        <v>143</v>
      </c>
    </row>
    <row r="2" spans="1:7" x14ac:dyDescent="0.4">
      <c r="B2" s="163" t="s">
        <v>144</v>
      </c>
      <c r="G2" t="s">
        <v>159</v>
      </c>
    </row>
    <row r="3" spans="1:7" x14ac:dyDescent="0.4">
      <c r="G3" s="170" t="s">
        <v>160</v>
      </c>
    </row>
    <row r="4" spans="1:7" x14ac:dyDescent="0.4">
      <c r="C4" t="s">
        <v>145</v>
      </c>
      <c r="E4" t="s">
        <v>4</v>
      </c>
      <c r="G4" s="167" t="s">
        <v>161</v>
      </c>
    </row>
    <row r="5" spans="1:7" x14ac:dyDescent="0.4">
      <c r="B5" t="s">
        <v>146</v>
      </c>
      <c r="G5" t="s">
        <v>94</v>
      </c>
    </row>
    <row r="6" spans="1:7" x14ac:dyDescent="0.4">
      <c r="C6" t="s">
        <v>173</v>
      </c>
      <c r="E6" t="s">
        <v>148</v>
      </c>
      <c r="G6" s="168" t="s">
        <v>158</v>
      </c>
    </row>
    <row r="7" spans="1:7" x14ac:dyDescent="0.4">
      <c r="B7" t="s">
        <v>168</v>
      </c>
      <c r="G7" s="168"/>
    </row>
    <row r="8" spans="1:7" x14ac:dyDescent="0.4">
      <c r="C8" t="s">
        <v>169</v>
      </c>
      <c r="E8" t="s">
        <v>170</v>
      </c>
      <c r="G8" s="168" t="s">
        <v>281</v>
      </c>
    </row>
    <row r="9" spans="1:7" x14ac:dyDescent="0.4">
      <c r="G9" s="168"/>
    </row>
    <row r="10" spans="1:7" x14ac:dyDescent="0.4">
      <c r="B10" t="s">
        <v>149</v>
      </c>
    </row>
    <row r="11" spans="1:7" x14ac:dyDescent="0.4">
      <c r="C11" s="171" t="s">
        <v>167</v>
      </c>
      <c r="E11" t="s">
        <v>147</v>
      </c>
      <c r="G11" t="s">
        <v>177</v>
      </c>
    </row>
    <row r="12" spans="1:7" x14ac:dyDescent="0.4">
      <c r="B12" s="214" t="s">
        <v>186</v>
      </c>
    </row>
    <row r="13" spans="1:7" x14ac:dyDescent="0.4">
      <c r="C13" s="169" t="s">
        <v>155</v>
      </c>
      <c r="E13" t="s">
        <v>148</v>
      </c>
    </row>
    <row r="14" spans="1:7" x14ac:dyDescent="0.4">
      <c r="B14" s="213" t="s">
        <v>187</v>
      </c>
    </row>
    <row r="15" spans="1:7" x14ac:dyDescent="0.4">
      <c r="C15" s="169" t="s">
        <v>176</v>
      </c>
      <c r="E15" t="s">
        <v>148</v>
      </c>
    </row>
    <row r="16" spans="1:7" x14ac:dyDescent="0.4">
      <c r="C16" t="s">
        <v>165</v>
      </c>
      <c r="E16" t="s">
        <v>148</v>
      </c>
    </row>
    <row r="17" spans="2:7" x14ac:dyDescent="0.4">
      <c r="B17" t="s">
        <v>193</v>
      </c>
    </row>
    <row r="18" spans="2:7" x14ac:dyDescent="0.4">
      <c r="C18" s="171" t="s">
        <v>181</v>
      </c>
      <c r="E18" t="s">
        <v>182</v>
      </c>
      <c r="G18" t="s">
        <v>185</v>
      </c>
    </row>
    <row r="19" spans="2:7" x14ac:dyDescent="0.4">
      <c r="B19" t="s">
        <v>188</v>
      </c>
    </row>
    <row r="20" spans="2:7" x14ac:dyDescent="0.4">
      <c r="C20" t="s">
        <v>183</v>
      </c>
      <c r="E20" t="s">
        <v>184</v>
      </c>
      <c r="G20" t="s">
        <v>198</v>
      </c>
    </row>
    <row r="21" spans="2:7" x14ac:dyDescent="0.4">
      <c r="G21" t="s">
        <v>199</v>
      </c>
    </row>
    <row r="22" spans="2:7" x14ac:dyDescent="0.4">
      <c r="G22" t="s">
        <v>200</v>
      </c>
    </row>
    <row r="25" spans="2:7" x14ac:dyDescent="0.4">
      <c r="B25" s="163" t="s">
        <v>150</v>
      </c>
    </row>
    <row r="27" spans="2:7" x14ac:dyDescent="0.4">
      <c r="C27" t="s">
        <v>3</v>
      </c>
      <c r="E27" t="s">
        <v>4</v>
      </c>
    </row>
    <row r="28" spans="2:7" x14ac:dyDescent="0.4">
      <c r="B28" t="s">
        <v>151</v>
      </c>
    </row>
    <row r="29" spans="2:7" x14ac:dyDescent="0.4">
      <c r="C29" t="s">
        <v>162</v>
      </c>
      <c r="E29" t="s">
        <v>172</v>
      </c>
    </row>
    <row r="30" spans="2:7" x14ac:dyDescent="0.4">
      <c r="B30" t="s">
        <v>174</v>
      </c>
    </row>
    <row r="31" spans="2:7" x14ac:dyDescent="0.4">
      <c r="C31" t="s">
        <v>171</v>
      </c>
      <c r="E31" t="s">
        <v>126</v>
      </c>
    </row>
    <row r="33" spans="2:7" x14ac:dyDescent="0.4">
      <c r="B33" t="s">
        <v>164</v>
      </c>
    </row>
    <row r="34" spans="2:7" x14ac:dyDescent="0.4">
      <c r="C34" t="s">
        <v>152</v>
      </c>
      <c r="E34" s="169" t="s">
        <v>163</v>
      </c>
    </row>
    <row r="35" spans="2:7" x14ac:dyDescent="0.4">
      <c r="B35" s="214" t="s">
        <v>197</v>
      </c>
    </row>
    <row r="36" spans="2:7" x14ac:dyDescent="0.4">
      <c r="C36" s="171" t="s">
        <v>166</v>
      </c>
      <c r="E36" s="169" t="s">
        <v>154</v>
      </c>
    </row>
    <row r="37" spans="2:7" x14ac:dyDescent="0.4">
      <c r="B37" t="s">
        <v>194</v>
      </c>
      <c r="G37" t="s">
        <v>157</v>
      </c>
    </row>
    <row r="38" spans="2:7" x14ac:dyDescent="0.4">
      <c r="C38" s="171" t="s">
        <v>153</v>
      </c>
      <c r="E38" s="171" t="s">
        <v>189</v>
      </c>
    </row>
    <row r="39" spans="2:7" x14ac:dyDescent="0.4">
      <c r="B39" t="s">
        <v>195</v>
      </c>
      <c r="G39" t="s">
        <v>156</v>
      </c>
    </row>
    <row r="40" spans="2:7" x14ac:dyDescent="0.4">
      <c r="C40" t="s">
        <v>152</v>
      </c>
      <c r="E40" s="171" t="s">
        <v>190</v>
      </c>
    </row>
    <row r="41" spans="2:7" x14ac:dyDescent="0.4">
      <c r="B41" s="213" t="s">
        <v>196</v>
      </c>
    </row>
    <row r="42" spans="2:7" x14ac:dyDescent="0.4">
      <c r="C42" t="s">
        <v>152</v>
      </c>
      <c r="E42" s="169" t="s">
        <v>175</v>
      </c>
    </row>
    <row r="43" spans="2:7" ht="19.5" x14ac:dyDescent="0.4">
      <c r="B43" s="172" t="s">
        <v>178</v>
      </c>
    </row>
    <row r="44" spans="2:7" x14ac:dyDescent="0.4">
      <c r="C44" t="s">
        <v>180</v>
      </c>
      <c r="E44" s="169" t="s">
        <v>179</v>
      </c>
      <c r="G44" t="s">
        <v>191</v>
      </c>
    </row>
    <row r="45" spans="2:7" x14ac:dyDescent="0.4">
      <c r="E45" s="169"/>
    </row>
    <row r="46" spans="2:7" x14ac:dyDescent="0.4">
      <c r="E46" s="169"/>
    </row>
    <row r="48" spans="2:7" x14ac:dyDescent="0.4">
      <c r="B48" t="s">
        <v>282</v>
      </c>
    </row>
    <row r="49" spans="2:4" x14ac:dyDescent="0.4">
      <c r="B49" t="s">
        <v>283</v>
      </c>
      <c r="D49" t="s">
        <v>290</v>
      </c>
    </row>
    <row r="50" spans="2:4" x14ac:dyDescent="0.4">
      <c r="B50" t="s">
        <v>284</v>
      </c>
      <c r="D50" t="s">
        <v>287</v>
      </c>
    </row>
    <row r="51" spans="2:4" x14ac:dyDescent="0.4">
      <c r="B51" t="s">
        <v>285</v>
      </c>
      <c r="D51" t="s">
        <v>288</v>
      </c>
    </row>
    <row r="52" spans="2:4" x14ac:dyDescent="0.4">
      <c r="B52" t="s">
        <v>286</v>
      </c>
      <c r="D52" t="s">
        <v>287</v>
      </c>
    </row>
    <row r="53" spans="2:4" x14ac:dyDescent="0.4">
      <c r="B53" t="s">
        <v>289</v>
      </c>
    </row>
    <row r="54" spans="2:4" x14ac:dyDescent="0.4">
      <c r="B54" t="s">
        <v>291</v>
      </c>
    </row>
    <row r="55" spans="2:4" x14ac:dyDescent="0.4">
      <c r="B55" s="167"/>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E4F9E1-1AAD-4E32-BCD9-1D33D4A270E4}">
  <dimension ref="A1:M92"/>
  <sheetViews>
    <sheetView topLeftCell="A25" workbookViewId="0">
      <selection activeCell="G16" sqref="G16"/>
    </sheetView>
  </sheetViews>
  <sheetFormatPr defaultRowHeight="18.75" x14ac:dyDescent="0.4"/>
  <cols>
    <col min="1" max="1" width="19.125" customWidth="1"/>
    <col min="2" max="2" width="18.75" customWidth="1"/>
    <col min="3" max="3" width="19.25" customWidth="1"/>
    <col min="4" max="4" width="13.125" customWidth="1"/>
    <col min="5" max="5" width="12.5" customWidth="1"/>
    <col min="6" max="6" width="17.625" customWidth="1"/>
    <col min="7" max="7" width="13.375" customWidth="1"/>
    <col min="8" max="8" width="12.875" customWidth="1"/>
    <col min="9" max="9" width="13.375" customWidth="1"/>
    <col min="10" max="10" width="13.25" customWidth="1"/>
    <col min="11" max="11" width="12.75" customWidth="1"/>
    <col min="14" max="15" width="9" customWidth="1"/>
  </cols>
  <sheetData>
    <row r="1" spans="1:10" ht="35.25" customHeight="1" x14ac:dyDescent="0.4">
      <c r="A1" s="246" t="s">
        <v>111</v>
      </c>
      <c r="B1" s="247"/>
      <c r="C1" s="247"/>
      <c r="D1" s="247"/>
      <c r="E1" s="247"/>
      <c r="F1" s="247"/>
      <c r="G1" s="247"/>
      <c r="H1" s="247"/>
      <c r="I1" s="247"/>
      <c r="J1" s="247"/>
    </row>
    <row r="2" spans="1:10" ht="28.5" customHeight="1" thickBot="1" x14ac:dyDescent="0.45">
      <c r="D2" s="247" t="s">
        <v>1</v>
      </c>
      <c r="E2" s="247"/>
      <c r="F2" s="247"/>
      <c r="G2" s="247"/>
    </row>
    <row r="3" spans="1:10" x14ac:dyDescent="0.4">
      <c r="A3" s="248" t="s">
        <v>0</v>
      </c>
      <c r="B3" s="250" t="s">
        <v>2</v>
      </c>
      <c r="C3" s="251"/>
      <c r="D3" s="250" t="s">
        <v>5</v>
      </c>
      <c r="E3" s="252"/>
      <c r="F3" s="253" t="s">
        <v>0</v>
      </c>
      <c r="G3" s="250" t="s">
        <v>6</v>
      </c>
      <c r="H3" s="251"/>
      <c r="I3" s="250" t="s">
        <v>7</v>
      </c>
      <c r="J3" s="251"/>
    </row>
    <row r="4" spans="1:10" x14ac:dyDescent="0.4">
      <c r="A4" s="249"/>
      <c r="B4" s="5" t="s">
        <v>3</v>
      </c>
      <c r="C4" s="1" t="s">
        <v>4</v>
      </c>
      <c r="D4" s="6" t="s">
        <v>3</v>
      </c>
      <c r="E4" s="45" t="s">
        <v>4</v>
      </c>
      <c r="F4" s="254"/>
      <c r="G4" s="16" t="s">
        <v>3</v>
      </c>
      <c r="H4" s="15" t="s">
        <v>4</v>
      </c>
      <c r="I4" s="16" t="s">
        <v>3</v>
      </c>
      <c r="J4" s="15" t="s">
        <v>4</v>
      </c>
    </row>
    <row r="5" spans="1:10" x14ac:dyDescent="0.4">
      <c r="A5" s="7"/>
      <c r="B5" s="105" t="s">
        <v>77</v>
      </c>
      <c r="C5" s="17" t="s">
        <v>76</v>
      </c>
      <c r="D5" s="32"/>
      <c r="E5" s="44"/>
      <c r="F5" s="47"/>
      <c r="G5" s="34"/>
      <c r="H5" s="33"/>
      <c r="I5" s="112"/>
      <c r="J5" s="35"/>
    </row>
    <row r="6" spans="1:10" x14ac:dyDescent="0.4">
      <c r="A6" s="8"/>
      <c r="B6" s="106" t="s">
        <v>74</v>
      </c>
      <c r="C6" s="18"/>
      <c r="D6" s="27"/>
      <c r="E6" s="42"/>
      <c r="F6" s="48"/>
      <c r="G6" s="27"/>
      <c r="H6" s="18"/>
      <c r="I6" s="109"/>
      <c r="J6" s="18"/>
    </row>
    <row r="7" spans="1:10" x14ac:dyDescent="0.4">
      <c r="A7" s="3"/>
      <c r="B7" s="107"/>
      <c r="C7" s="18"/>
      <c r="D7" s="26"/>
      <c r="E7" s="42"/>
      <c r="F7" s="49"/>
      <c r="G7" s="27"/>
      <c r="H7" s="18"/>
      <c r="I7" s="107"/>
      <c r="J7" s="36"/>
    </row>
    <row r="8" spans="1:10" x14ac:dyDescent="0.4">
      <c r="A8" s="3"/>
      <c r="B8" s="108" t="s">
        <v>107</v>
      </c>
      <c r="C8" s="18"/>
      <c r="D8" s="26"/>
      <c r="E8" s="42"/>
      <c r="F8" s="49"/>
      <c r="G8" s="27"/>
      <c r="H8" s="18"/>
      <c r="I8" s="110"/>
      <c r="J8" s="36"/>
    </row>
    <row r="9" spans="1:10" x14ac:dyDescent="0.4">
      <c r="A9" s="3"/>
      <c r="B9" s="109" t="s">
        <v>91</v>
      </c>
      <c r="C9" s="18"/>
      <c r="D9" s="26"/>
      <c r="E9" s="42"/>
      <c r="F9" s="49"/>
      <c r="G9" s="27"/>
      <c r="H9" s="18"/>
      <c r="I9" s="110"/>
      <c r="J9" s="36"/>
    </row>
    <row r="10" spans="1:10" x14ac:dyDescent="0.4">
      <c r="A10" s="3"/>
      <c r="B10" s="109"/>
      <c r="C10" s="18" t="s">
        <v>385</v>
      </c>
      <c r="D10" s="26"/>
      <c r="E10" s="42"/>
      <c r="F10" s="49"/>
      <c r="G10" s="27"/>
      <c r="H10" s="18"/>
      <c r="I10" s="110"/>
      <c r="J10" s="36"/>
    </row>
    <row r="11" spans="1:10" x14ac:dyDescent="0.4">
      <c r="A11" s="3"/>
      <c r="B11" s="109"/>
      <c r="C11" s="18" t="s">
        <v>386</v>
      </c>
      <c r="D11" s="26"/>
      <c r="E11" s="42"/>
      <c r="F11" s="49"/>
      <c r="G11" s="27"/>
      <c r="H11" s="18"/>
      <c r="I11" s="110"/>
      <c r="J11" s="36"/>
    </row>
    <row r="12" spans="1:10" x14ac:dyDescent="0.4">
      <c r="A12" s="3"/>
      <c r="B12" s="109"/>
      <c r="C12" s="18" t="s">
        <v>387</v>
      </c>
      <c r="D12" s="26"/>
      <c r="E12" s="42"/>
      <c r="F12" s="49"/>
      <c r="G12" s="27"/>
      <c r="H12" s="18"/>
      <c r="I12" s="110"/>
      <c r="J12" s="36"/>
    </row>
    <row r="13" spans="1:10" x14ac:dyDescent="0.4">
      <c r="A13" s="3" t="s">
        <v>73</v>
      </c>
      <c r="B13" s="109"/>
      <c r="C13" s="18"/>
      <c r="D13" s="26"/>
      <c r="E13" s="42"/>
      <c r="F13" s="49"/>
      <c r="G13" s="27"/>
      <c r="H13" s="18"/>
      <c r="I13" s="110"/>
      <c r="J13" s="36"/>
    </row>
    <row r="14" spans="1:10" x14ac:dyDescent="0.4">
      <c r="A14" s="8" t="s">
        <v>35</v>
      </c>
      <c r="B14" s="109"/>
      <c r="C14" s="19" t="s">
        <v>393</v>
      </c>
      <c r="D14" s="26"/>
      <c r="E14" s="43"/>
      <c r="F14" s="48"/>
      <c r="G14" s="26"/>
      <c r="H14" s="37"/>
      <c r="I14" s="110"/>
      <c r="J14" s="36"/>
    </row>
    <row r="15" spans="1:10" x14ac:dyDescent="0.4">
      <c r="A15" s="8" t="s">
        <v>33</v>
      </c>
      <c r="B15" s="109"/>
      <c r="F15" s="48" t="s">
        <v>394</v>
      </c>
      <c r="G15" s="26"/>
      <c r="H15" s="37"/>
      <c r="I15" s="110"/>
      <c r="J15" s="37"/>
    </row>
    <row r="16" spans="1:10" x14ac:dyDescent="0.4">
      <c r="A16" s="8" t="s">
        <v>32</v>
      </c>
      <c r="B16" s="108" t="s">
        <v>109</v>
      </c>
      <c r="C16" s="19" t="s">
        <v>388</v>
      </c>
      <c r="D16" s="30"/>
      <c r="E16" s="43"/>
      <c r="F16" s="48"/>
      <c r="G16" s="26"/>
      <c r="H16" s="37"/>
      <c r="I16" s="110"/>
      <c r="J16" s="37"/>
    </row>
    <row r="17" spans="1:11" x14ac:dyDescent="0.4">
      <c r="A17" s="8" t="s">
        <v>34</v>
      </c>
      <c r="B17" s="109"/>
      <c r="C17" s="19" t="s">
        <v>389</v>
      </c>
      <c r="D17" s="30"/>
      <c r="E17" s="97"/>
      <c r="F17" s="48"/>
      <c r="G17" s="26"/>
      <c r="H17" s="37"/>
      <c r="I17" s="110"/>
      <c r="J17" s="37"/>
      <c r="K17" t="s">
        <v>62</v>
      </c>
    </row>
    <row r="18" spans="1:11" x14ac:dyDescent="0.4">
      <c r="A18" s="9" t="s">
        <v>8</v>
      </c>
      <c r="B18" s="110"/>
      <c r="C18" s="19" t="s">
        <v>390</v>
      </c>
      <c r="D18" s="30"/>
      <c r="F18" s="48"/>
      <c r="G18" s="26"/>
      <c r="H18" s="37"/>
      <c r="I18" s="107"/>
      <c r="J18" s="37"/>
    </row>
    <row r="19" spans="1:11" x14ac:dyDescent="0.4">
      <c r="A19" s="3" t="s">
        <v>9</v>
      </c>
      <c r="B19" s="110"/>
      <c r="C19" s="20" t="s">
        <v>391</v>
      </c>
      <c r="D19" s="30"/>
      <c r="E19" s="43"/>
      <c r="F19" s="48"/>
      <c r="G19" s="29"/>
      <c r="H19" s="37"/>
      <c r="I19" s="107"/>
      <c r="J19" s="20"/>
    </row>
    <row r="20" spans="1:11" x14ac:dyDescent="0.4">
      <c r="A20" s="8" t="s">
        <v>10</v>
      </c>
      <c r="B20" s="110"/>
      <c r="C20" s="18" t="s">
        <v>392</v>
      </c>
      <c r="D20" s="27"/>
      <c r="E20" s="43"/>
      <c r="F20" s="48"/>
      <c r="G20" s="26"/>
      <c r="H20" s="37"/>
      <c r="I20" s="109"/>
      <c r="J20" s="18"/>
    </row>
    <row r="21" spans="1:11" x14ac:dyDescent="0.4">
      <c r="A21" s="9" t="s">
        <v>11</v>
      </c>
      <c r="B21" s="107"/>
      <c r="C21" s="20"/>
      <c r="D21" s="26"/>
      <c r="E21" s="43"/>
      <c r="F21" s="48"/>
      <c r="G21" s="26"/>
      <c r="H21" s="36"/>
      <c r="I21" s="107"/>
      <c r="J21" s="19"/>
    </row>
    <row r="22" spans="1:11" x14ac:dyDescent="0.4">
      <c r="A22" s="9" t="s">
        <v>12</v>
      </c>
      <c r="B22" s="87"/>
      <c r="C22" s="20"/>
      <c r="D22" s="89"/>
      <c r="E22" s="90"/>
      <c r="F22" s="48"/>
      <c r="G22" s="26"/>
      <c r="H22" s="20"/>
      <c r="I22" s="93"/>
      <c r="J22" s="20"/>
      <c r="K22" s="91" t="s">
        <v>55</v>
      </c>
    </row>
    <row r="23" spans="1:11" x14ac:dyDescent="0.4">
      <c r="A23" s="9" t="s">
        <v>27</v>
      </c>
      <c r="B23" s="107"/>
      <c r="C23" s="20"/>
      <c r="D23" s="30"/>
      <c r="E23" s="43"/>
      <c r="F23" s="48"/>
      <c r="G23" s="26"/>
      <c r="H23" s="18"/>
      <c r="I23" s="107"/>
      <c r="J23" s="18"/>
    </row>
    <row r="24" spans="1:11" ht="19.5" thickBot="1" x14ac:dyDescent="0.45">
      <c r="A24" s="79" t="s">
        <v>13</v>
      </c>
      <c r="B24" s="111"/>
      <c r="C24" s="80"/>
      <c r="D24" s="28"/>
      <c r="E24" s="75"/>
      <c r="F24" s="54"/>
      <c r="G24" s="28"/>
      <c r="H24" s="74"/>
      <c r="I24" s="111"/>
      <c r="J24" s="81"/>
      <c r="K24" s="10"/>
    </row>
    <row r="25" spans="1:11" ht="19.5" thickTop="1" x14ac:dyDescent="0.4">
      <c r="A25" s="102" t="s">
        <v>87</v>
      </c>
      <c r="B25" s="30" t="s">
        <v>99</v>
      </c>
      <c r="C25" s="118" t="s">
        <v>80</v>
      </c>
      <c r="D25" s="30"/>
      <c r="E25" s="42"/>
      <c r="F25" s="49"/>
      <c r="G25" s="27"/>
      <c r="H25" s="18"/>
      <c r="I25" s="30"/>
      <c r="J25" s="115"/>
    </row>
    <row r="26" spans="1:11" x14ac:dyDescent="0.4">
      <c r="A26" s="3"/>
      <c r="C26" s="118" t="s">
        <v>75</v>
      </c>
      <c r="D26" s="27"/>
      <c r="E26" s="42"/>
      <c r="F26" s="49"/>
      <c r="G26" s="27"/>
      <c r="H26" s="18"/>
      <c r="I26" s="27"/>
      <c r="J26" s="116"/>
    </row>
    <row r="27" spans="1:11" x14ac:dyDescent="0.4">
      <c r="A27" s="3"/>
      <c r="B27" s="103" t="s">
        <v>108</v>
      </c>
      <c r="C27" s="118"/>
      <c r="D27" s="27"/>
      <c r="E27" s="42"/>
      <c r="F27" s="49"/>
      <c r="G27" s="27"/>
      <c r="H27" s="18"/>
      <c r="I27" s="27"/>
      <c r="J27" s="116"/>
    </row>
    <row r="28" spans="1:11" x14ac:dyDescent="0.4">
      <c r="A28" s="3" t="s">
        <v>64</v>
      </c>
      <c r="B28" s="30" t="s">
        <v>85</v>
      </c>
      <c r="C28" s="118"/>
      <c r="D28" s="27"/>
      <c r="E28" s="42"/>
      <c r="F28" s="49"/>
      <c r="G28" s="27"/>
      <c r="H28" s="18"/>
      <c r="I28" s="27"/>
      <c r="J28" s="116"/>
    </row>
    <row r="29" spans="1:11" x14ac:dyDescent="0.4">
      <c r="A29" s="8" t="s">
        <v>36</v>
      </c>
      <c r="B29" s="26"/>
      <c r="C29" s="119" t="s">
        <v>83</v>
      </c>
      <c r="D29" s="27"/>
      <c r="E29" s="43"/>
      <c r="F29" s="48"/>
      <c r="G29" s="29"/>
      <c r="H29" s="18"/>
      <c r="I29" s="29"/>
      <c r="J29" s="116"/>
    </row>
    <row r="30" spans="1:11" x14ac:dyDescent="0.4">
      <c r="A30" s="103" t="s">
        <v>108</v>
      </c>
      <c r="C30" s="119" t="s">
        <v>375</v>
      </c>
      <c r="D30" s="27"/>
      <c r="E30" s="43"/>
      <c r="F30" s="48"/>
      <c r="G30" s="29"/>
      <c r="H30" s="18"/>
      <c r="I30" s="29"/>
      <c r="J30" s="116"/>
    </row>
    <row r="31" spans="1:11" x14ac:dyDescent="0.4">
      <c r="A31" s="8"/>
      <c r="B31" s="26"/>
      <c r="C31" s="119" t="s">
        <v>371</v>
      </c>
      <c r="D31" s="27"/>
      <c r="E31" s="43"/>
      <c r="F31" s="48"/>
      <c r="G31" s="29"/>
      <c r="H31" s="18"/>
      <c r="I31" s="29"/>
      <c r="J31" s="116"/>
    </row>
    <row r="32" spans="1:11" x14ac:dyDescent="0.4">
      <c r="A32" s="8"/>
      <c r="B32" s="26"/>
      <c r="C32" s="119" t="s">
        <v>372</v>
      </c>
      <c r="D32" s="27"/>
      <c r="E32" s="43"/>
      <c r="F32" s="48"/>
      <c r="G32" s="29"/>
      <c r="H32" s="18"/>
      <c r="I32" s="29"/>
      <c r="J32" s="116"/>
    </row>
    <row r="33" spans="1:13" x14ac:dyDescent="0.4">
      <c r="A33" s="8"/>
      <c r="B33" s="26"/>
      <c r="C33" s="119" t="s">
        <v>373</v>
      </c>
      <c r="D33" s="27"/>
      <c r="E33" s="43"/>
      <c r="F33" s="48"/>
      <c r="G33" s="29"/>
      <c r="H33" s="18"/>
      <c r="I33" s="29"/>
      <c r="J33" s="116"/>
    </row>
    <row r="34" spans="1:13" x14ac:dyDescent="0.4">
      <c r="A34" s="8"/>
      <c r="B34" s="26"/>
      <c r="C34" s="119" t="s">
        <v>374</v>
      </c>
      <c r="D34" s="27"/>
      <c r="E34" s="43"/>
      <c r="F34" s="48"/>
      <c r="G34" s="29"/>
      <c r="H34" s="18"/>
      <c r="I34" s="29"/>
      <c r="J34" s="116"/>
    </row>
    <row r="35" spans="1:13" x14ac:dyDescent="0.4">
      <c r="A35" s="8" t="s">
        <v>38</v>
      </c>
      <c r="B35" s="102" t="s">
        <v>87</v>
      </c>
      <c r="C35" s="119"/>
      <c r="D35" s="27"/>
      <c r="E35" s="43"/>
      <c r="F35" s="48"/>
      <c r="G35" s="29"/>
      <c r="H35" s="18"/>
      <c r="I35" s="29"/>
      <c r="J35" s="116"/>
    </row>
    <row r="36" spans="1:13" x14ac:dyDescent="0.4">
      <c r="A36" s="8" t="s">
        <v>39</v>
      </c>
      <c r="B36" s="26" t="s">
        <v>86</v>
      </c>
      <c r="C36" s="119"/>
      <c r="D36" s="27"/>
      <c r="E36" s="43"/>
      <c r="F36" s="48"/>
      <c r="G36" s="29"/>
      <c r="H36" s="18"/>
      <c r="I36" s="29"/>
      <c r="J36" s="116"/>
    </row>
    <row r="37" spans="1:13" x14ac:dyDescent="0.4">
      <c r="A37" s="8" t="s">
        <v>40</v>
      </c>
      <c r="B37" s="26"/>
      <c r="C37" s="119" t="s">
        <v>84</v>
      </c>
      <c r="D37" s="101"/>
      <c r="E37" s="100"/>
      <c r="F37" s="48"/>
      <c r="G37" s="29"/>
      <c r="H37" s="18"/>
      <c r="I37" s="29"/>
      <c r="J37" s="99"/>
      <c r="K37" t="s">
        <v>61</v>
      </c>
    </row>
    <row r="38" spans="1:13" x14ac:dyDescent="0.4">
      <c r="A38" s="9" t="s">
        <v>14</v>
      </c>
      <c r="B38" s="26"/>
      <c r="C38" s="120" t="s">
        <v>376</v>
      </c>
      <c r="D38" s="27"/>
      <c r="E38" s="133"/>
      <c r="F38" s="48"/>
      <c r="G38" s="29"/>
      <c r="H38" s="20"/>
      <c r="I38" s="29"/>
      <c r="J38" s="151"/>
      <c r="K38" t="s">
        <v>49</v>
      </c>
      <c r="M38" s="150"/>
    </row>
    <row r="39" spans="1:13" x14ac:dyDescent="0.4">
      <c r="A39" s="9" t="s">
        <v>41</v>
      </c>
      <c r="B39" s="26"/>
      <c r="C39" s="120" t="s">
        <v>377</v>
      </c>
      <c r="D39" s="26"/>
      <c r="E39" s="65"/>
      <c r="F39" s="49"/>
      <c r="G39" s="26"/>
      <c r="H39" s="18"/>
      <c r="I39" s="29"/>
      <c r="J39" s="152"/>
      <c r="K39" t="s">
        <v>53</v>
      </c>
      <c r="M39" s="150"/>
    </row>
    <row r="40" spans="1:13" ht="19.5" thickBot="1" x14ac:dyDescent="0.45">
      <c r="A40" s="71" t="s">
        <v>15</v>
      </c>
      <c r="B40" s="72"/>
      <c r="C40" s="117" t="s">
        <v>378</v>
      </c>
      <c r="D40" s="72"/>
      <c r="E40" s="75"/>
      <c r="F40" s="76"/>
      <c r="G40" s="72"/>
      <c r="H40" s="74"/>
      <c r="I40" s="72"/>
      <c r="J40" s="117"/>
    </row>
    <row r="41" spans="1:13" ht="19.5" thickTop="1" x14ac:dyDescent="0.4">
      <c r="A41" s="3"/>
      <c r="B41" s="27"/>
      <c r="C41" s="127"/>
      <c r="D41" s="27"/>
      <c r="E41" s="42"/>
      <c r="F41" s="49"/>
      <c r="G41" s="27"/>
      <c r="H41" s="18"/>
      <c r="I41" s="27"/>
      <c r="J41" s="127"/>
      <c r="K41" t="s">
        <v>68</v>
      </c>
    </row>
    <row r="42" spans="1:13" x14ac:dyDescent="0.4">
      <c r="A42" s="11"/>
      <c r="B42" s="27"/>
      <c r="C42" s="127"/>
      <c r="D42" s="30"/>
      <c r="E42" s="42"/>
      <c r="F42" s="49"/>
      <c r="G42" s="30"/>
      <c r="H42" s="39"/>
      <c r="I42" s="104" t="s">
        <v>106</v>
      </c>
      <c r="J42" s="128"/>
      <c r="K42" t="s">
        <v>69</v>
      </c>
    </row>
    <row r="43" spans="1:13" x14ac:dyDescent="0.4">
      <c r="A43" s="9"/>
      <c r="B43" s="27"/>
      <c r="C43" s="127"/>
      <c r="D43" s="26"/>
      <c r="E43" s="42"/>
      <c r="F43" s="49"/>
      <c r="G43" s="26"/>
      <c r="H43" s="36"/>
      <c r="I43" s="29"/>
      <c r="J43" s="129"/>
    </row>
    <row r="44" spans="1:13" x14ac:dyDescent="0.4">
      <c r="A44" s="9"/>
      <c r="B44" s="27" t="s">
        <v>90</v>
      </c>
      <c r="C44" s="127"/>
      <c r="D44" s="26"/>
      <c r="E44" s="42"/>
      <c r="F44" s="49"/>
      <c r="G44" s="26"/>
      <c r="H44" s="36"/>
      <c r="I44" s="29"/>
      <c r="J44" s="129"/>
    </row>
    <row r="45" spans="1:13" ht="19.5" thickBot="1" x14ac:dyDescent="0.45">
      <c r="A45" s="71" t="s">
        <v>66</v>
      </c>
      <c r="B45" s="72"/>
      <c r="C45" s="131"/>
      <c r="D45" s="72"/>
      <c r="E45" s="73"/>
      <c r="F45" s="54"/>
      <c r="G45" s="72"/>
      <c r="H45" s="78"/>
      <c r="I45" s="72"/>
      <c r="J45" s="130"/>
      <c r="K45" t="s">
        <v>72</v>
      </c>
    </row>
    <row r="46" spans="1:13" ht="19.5" thickTop="1" x14ac:dyDescent="0.4">
      <c r="A46" s="11" t="s">
        <v>42</v>
      </c>
      <c r="B46" s="135"/>
      <c r="C46" s="114" t="s">
        <v>78</v>
      </c>
      <c r="D46" s="30"/>
      <c r="E46" s="77"/>
      <c r="F46" s="47"/>
      <c r="G46" s="134"/>
      <c r="H46" s="113"/>
      <c r="I46" s="30"/>
      <c r="J46" s="39"/>
      <c r="K46" s="91" t="s">
        <v>67</v>
      </c>
    </row>
    <row r="47" spans="1:13" x14ac:dyDescent="0.4">
      <c r="A47" s="14" t="s">
        <v>28</v>
      </c>
      <c r="B47" s="122" t="s">
        <v>79</v>
      </c>
      <c r="C47" s="18"/>
      <c r="D47" s="92" t="s">
        <v>58</v>
      </c>
      <c r="E47" s="88" t="s">
        <v>57</v>
      </c>
      <c r="F47" s="51"/>
      <c r="G47" s="122"/>
      <c r="H47" s="39"/>
      <c r="I47" s="30"/>
      <c r="J47" s="39"/>
      <c r="K47" s="91" t="s">
        <v>54</v>
      </c>
    </row>
    <row r="48" spans="1:13" x14ac:dyDescent="0.4">
      <c r="A48" s="12" t="s">
        <v>29</v>
      </c>
      <c r="B48" s="123"/>
      <c r="C48" s="19"/>
      <c r="D48" s="57"/>
      <c r="E48" s="42"/>
      <c r="F48" s="49"/>
      <c r="G48" s="121"/>
      <c r="H48" s="18"/>
      <c r="I48" s="27"/>
      <c r="J48" s="18"/>
      <c r="K48" s="91" t="s">
        <v>56</v>
      </c>
    </row>
    <row r="49" spans="1:13" x14ac:dyDescent="0.4">
      <c r="A49" s="13" t="s">
        <v>30</v>
      </c>
      <c r="B49" s="124" t="s">
        <v>88</v>
      </c>
      <c r="C49" s="19"/>
      <c r="D49" s="58"/>
      <c r="E49" s="40"/>
      <c r="F49" s="50"/>
      <c r="G49" s="123"/>
      <c r="H49" s="36"/>
      <c r="I49" s="26"/>
      <c r="J49" s="40"/>
      <c r="K49" s="2"/>
    </row>
    <row r="50" spans="1:13" x14ac:dyDescent="0.4">
      <c r="A50" s="9" t="s">
        <v>43</v>
      </c>
      <c r="B50" s="123" t="s">
        <v>81</v>
      </c>
      <c r="C50" s="19"/>
      <c r="D50" s="58"/>
      <c r="E50" s="40"/>
      <c r="F50" s="50"/>
      <c r="G50" s="124"/>
      <c r="H50" s="36"/>
      <c r="I50" s="26"/>
      <c r="J50" s="36"/>
    </row>
    <row r="51" spans="1:13" x14ac:dyDescent="0.4">
      <c r="A51" s="9" t="s">
        <v>31</v>
      </c>
      <c r="B51" s="123"/>
      <c r="C51" s="19"/>
      <c r="D51" s="57"/>
      <c r="E51" s="40"/>
      <c r="F51" s="50"/>
      <c r="G51" s="123"/>
      <c r="H51" s="36"/>
      <c r="I51" s="26"/>
      <c r="J51" s="36"/>
    </row>
    <row r="52" spans="1:13" x14ac:dyDescent="0.4">
      <c r="A52" s="2" t="s">
        <v>44</v>
      </c>
      <c r="B52" s="123"/>
      <c r="C52" s="19"/>
      <c r="D52" s="57"/>
      <c r="E52" s="40"/>
      <c r="F52" s="50"/>
      <c r="G52" s="123"/>
      <c r="H52" s="36"/>
      <c r="I52" s="26"/>
      <c r="J52" s="36"/>
    </row>
    <row r="53" spans="1:13" x14ac:dyDescent="0.4">
      <c r="A53" s="2"/>
      <c r="B53" s="123"/>
      <c r="C53" s="19"/>
      <c r="D53" s="57"/>
      <c r="E53" s="40"/>
      <c r="F53" s="50"/>
      <c r="G53" s="123"/>
      <c r="H53" s="36"/>
      <c r="I53" s="26"/>
      <c r="J53" s="36"/>
    </row>
    <row r="54" spans="1:13" x14ac:dyDescent="0.4">
      <c r="A54" s="2"/>
      <c r="B54" s="123"/>
      <c r="C54" s="19"/>
      <c r="D54" s="57"/>
      <c r="E54" s="40"/>
      <c r="F54" s="50"/>
      <c r="G54" s="123"/>
      <c r="H54" s="36"/>
      <c r="I54" s="26"/>
      <c r="J54" s="36"/>
    </row>
    <row r="55" spans="1:13" x14ac:dyDescent="0.4">
      <c r="A55" s="2"/>
      <c r="B55" s="123" t="s">
        <v>89</v>
      </c>
      <c r="C55" s="19"/>
      <c r="D55" s="57"/>
      <c r="E55" s="40"/>
      <c r="F55" s="50"/>
      <c r="G55" s="123"/>
      <c r="H55" s="36"/>
      <c r="I55" s="26"/>
      <c r="J55" s="36"/>
    </row>
    <row r="56" spans="1:13" x14ac:dyDescent="0.4">
      <c r="A56" s="2"/>
      <c r="B56" s="123"/>
      <c r="C56" s="19" t="s">
        <v>82</v>
      </c>
      <c r="D56" s="57"/>
      <c r="E56" s="40"/>
      <c r="F56" s="50"/>
      <c r="G56" s="123"/>
      <c r="H56" s="36"/>
      <c r="I56" s="26"/>
      <c r="J56" s="36"/>
    </row>
    <row r="57" spans="1:13" x14ac:dyDescent="0.4">
      <c r="A57" s="2"/>
      <c r="B57" s="123" t="s">
        <v>379</v>
      </c>
      <c r="C57" s="19"/>
      <c r="D57" s="57"/>
      <c r="E57" s="40"/>
      <c r="F57" s="50"/>
      <c r="G57" s="123"/>
      <c r="H57" s="36"/>
      <c r="I57" s="26"/>
      <c r="J57" s="36"/>
    </row>
    <row r="58" spans="1:13" x14ac:dyDescent="0.4">
      <c r="A58" s="2"/>
      <c r="B58" s="123" t="s">
        <v>380</v>
      </c>
      <c r="C58" s="19"/>
      <c r="D58" s="58"/>
      <c r="E58" s="40"/>
      <c r="F58" s="50"/>
      <c r="G58" s="123"/>
      <c r="H58" s="36"/>
      <c r="I58" s="26"/>
      <c r="J58" s="36"/>
    </row>
    <row r="59" spans="1:13" x14ac:dyDescent="0.4">
      <c r="A59" s="2"/>
      <c r="B59" s="123" t="s">
        <v>381</v>
      </c>
      <c r="C59" s="19"/>
      <c r="D59" s="58"/>
      <c r="E59" s="40"/>
      <c r="F59" s="50"/>
      <c r="G59" s="123"/>
      <c r="H59" s="36"/>
      <c r="I59" s="26"/>
      <c r="J59" s="36"/>
    </row>
    <row r="60" spans="1:13" x14ac:dyDescent="0.4">
      <c r="A60" s="2"/>
      <c r="B60" s="123" t="s">
        <v>382</v>
      </c>
      <c r="C60" s="19"/>
      <c r="D60" s="58"/>
      <c r="E60" s="40"/>
      <c r="F60" s="50"/>
      <c r="G60" s="123"/>
      <c r="H60" s="36"/>
      <c r="I60" s="26"/>
      <c r="J60" s="36"/>
    </row>
    <row r="61" spans="1:13" x14ac:dyDescent="0.4">
      <c r="A61" s="2" t="s">
        <v>59</v>
      </c>
      <c r="B61" s="123" t="s">
        <v>383</v>
      </c>
      <c r="C61" s="19"/>
      <c r="D61" s="95" t="s">
        <v>63</v>
      </c>
      <c r="E61" s="40"/>
      <c r="F61" s="50"/>
      <c r="G61" s="153"/>
      <c r="H61" s="36"/>
      <c r="I61" s="26"/>
      <c r="J61" s="36"/>
      <c r="K61" t="s">
        <v>65</v>
      </c>
      <c r="M61" s="150"/>
    </row>
    <row r="62" spans="1:13" x14ac:dyDescent="0.4">
      <c r="A62" s="9" t="s">
        <v>46</v>
      </c>
      <c r="B62" s="123" t="s">
        <v>384</v>
      </c>
      <c r="C62" s="19"/>
      <c r="D62" s="70"/>
      <c r="E62" s="66"/>
      <c r="F62" s="50"/>
      <c r="G62" s="153"/>
      <c r="H62" s="36"/>
      <c r="I62" s="26"/>
      <c r="J62" s="36"/>
      <c r="K62" t="s">
        <v>50</v>
      </c>
      <c r="M62" s="150"/>
    </row>
    <row r="63" spans="1:13" x14ac:dyDescent="0.4">
      <c r="A63" s="9" t="s">
        <v>26</v>
      </c>
      <c r="B63" s="123"/>
      <c r="C63" s="20"/>
      <c r="D63" s="27"/>
      <c r="E63" s="68"/>
      <c r="F63" s="52"/>
      <c r="G63" s="154"/>
      <c r="H63" s="39"/>
      <c r="I63" s="30"/>
      <c r="J63" s="39"/>
      <c r="K63" t="s">
        <v>51</v>
      </c>
      <c r="M63" s="150"/>
    </row>
    <row r="64" spans="1:13" x14ac:dyDescent="0.4">
      <c r="A64" s="11" t="s">
        <v>16</v>
      </c>
      <c r="B64" s="123"/>
      <c r="C64" s="18"/>
      <c r="D64" s="26"/>
      <c r="E64" s="60"/>
      <c r="F64" s="53"/>
      <c r="G64" s="153"/>
      <c r="H64" s="36"/>
      <c r="I64" s="26"/>
      <c r="J64" s="36"/>
      <c r="K64" t="s">
        <v>52</v>
      </c>
      <c r="M64" s="150"/>
    </row>
    <row r="65" spans="1:11" x14ac:dyDescent="0.4">
      <c r="A65" s="11" t="s">
        <v>17</v>
      </c>
      <c r="B65" s="125"/>
      <c r="C65" s="22"/>
      <c r="D65" s="30"/>
      <c r="E65" s="155"/>
      <c r="F65" s="51"/>
      <c r="G65" s="134"/>
      <c r="H65" s="39"/>
      <c r="I65" s="30"/>
      <c r="J65" s="39"/>
      <c r="K65" t="s">
        <v>114</v>
      </c>
    </row>
    <row r="66" spans="1:11" ht="19.5" thickBot="1" x14ac:dyDescent="0.45">
      <c r="A66" s="79"/>
      <c r="B66" s="28">
        <f>SUM(B5:B65)</f>
        <v>0</v>
      </c>
      <c r="C66" s="23">
        <f>SUM(C25:C65)</f>
        <v>0</v>
      </c>
      <c r="D66" s="72"/>
      <c r="E66" s="75"/>
      <c r="F66" s="76"/>
      <c r="G66" s="126"/>
      <c r="H66" s="74"/>
      <c r="I66" s="72"/>
      <c r="J66" s="74"/>
    </row>
    <row r="67" spans="1:11" ht="19.5" thickTop="1" x14ac:dyDescent="0.4">
      <c r="A67" s="3"/>
      <c r="B67" s="27"/>
      <c r="C67" s="24"/>
      <c r="D67" s="30"/>
      <c r="E67" s="77"/>
      <c r="F67" s="47"/>
      <c r="G67" s="30"/>
      <c r="H67" s="39"/>
      <c r="I67" s="30"/>
      <c r="J67" s="39"/>
    </row>
    <row r="68" spans="1:11" x14ac:dyDescent="0.4">
      <c r="A68" s="9"/>
      <c r="B68" s="29"/>
      <c r="C68" s="20"/>
      <c r="D68" s="27"/>
      <c r="E68" s="42"/>
      <c r="F68" s="49"/>
      <c r="G68" s="27"/>
      <c r="H68" s="18"/>
      <c r="I68" s="27"/>
      <c r="J68" s="18"/>
    </row>
    <row r="69" spans="1:11" x14ac:dyDescent="0.4">
      <c r="A69" s="9" t="s">
        <v>18</v>
      </c>
      <c r="B69" s="29"/>
      <c r="C69" s="20"/>
      <c r="D69" s="59"/>
      <c r="E69" s="40"/>
      <c r="F69" s="50"/>
      <c r="G69" s="26"/>
      <c r="H69" s="36"/>
      <c r="I69" s="59"/>
      <c r="J69" s="40"/>
      <c r="K69" s="2"/>
    </row>
    <row r="70" spans="1:11" x14ac:dyDescent="0.4">
      <c r="A70" s="3" t="s">
        <v>19</v>
      </c>
      <c r="B70" s="26"/>
      <c r="C70" s="18"/>
      <c r="D70" s="67"/>
      <c r="E70" s="40"/>
      <c r="F70" s="50"/>
      <c r="G70" s="26"/>
      <c r="H70" s="36"/>
      <c r="I70" s="58"/>
      <c r="J70" s="36"/>
    </row>
    <row r="71" spans="1:11" x14ac:dyDescent="0.4">
      <c r="A71" s="8" t="s">
        <v>20</v>
      </c>
      <c r="B71" s="26"/>
      <c r="C71" s="19"/>
      <c r="D71" s="30"/>
      <c r="E71" s="69"/>
      <c r="F71" s="53"/>
      <c r="G71" s="26"/>
      <c r="H71" s="36"/>
      <c r="I71" s="26"/>
      <c r="J71" s="149"/>
    </row>
    <row r="72" spans="1:11" x14ac:dyDescent="0.4">
      <c r="A72" s="8" t="s">
        <v>21</v>
      </c>
      <c r="B72" s="30"/>
      <c r="C72" s="19"/>
      <c r="D72" s="26"/>
      <c r="E72" s="66"/>
      <c r="F72" s="53"/>
      <c r="G72" s="26"/>
      <c r="H72" s="36"/>
      <c r="I72" s="26"/>
      <c r="J72" s="56"/>
    </row>
    <row r="73" spans="1:11" x14ac:dyDescent="0.4">
      <c r="A73" s="8" t="s">
        <v>25</v>
      </c>
      <c r="B73" s="30"/>
      <c r="C73" s="19"/>
      <c r="D73" s="63"/>
      <c r="E73" s="40"/>
      <c r="F73" s="50"/>
      <c r="G73" s="63"/>
      <c r="H73" s="36"/>
      <c r="I73" s="26"/>
      <c r="J73" s="36"/>
    </row>
    <row r="74" spans="1:11" x14ac:dyDescent="0.4">
      <c r="A74" s="8" t="s">
        <v>45</v>
      </c>
      <c r="B74" s="30"/>
      <c r="C74" s="20"/>
      <c r="D74" s="132"/>
      <c r="E74" s="40"/>
      <c r="F74" s="50"/>
      <c r="G74" s="132"/>
      <c r="H74" s="36"/>
      <c r="I74" s="26"/>
      <c r="J74" s="36"/>
    </row>
    <row r="75" spans="1:11" x14ac:dyDescent="0.4">
      <c r="A75" s="8" t="s">
        <v>47</v>
      </c>
      <c r="B75" s="30"/>
      <c r="C75" s="18"/>
      <c r="D75" s="58"/>
      <c r="E75" s="94"/>
      <c r="F75" s="50"/>
      <c r="G75" s="58"/>
      <c r="H75" s="36"/>
      <c r="I75" s="26"/>
      <c r="J75" s="96"/>
    </row>
    <row r="76" spans="1:11" x14ac:dyDescent="0.4">
      <c r="A76" s="8" t="s">
        <v>48</v>
      </c>
      <c r="B76" s="30"/>
      <c r="C76" s="18"/>
      <c r="D76" s="58"/>
      <c r="E76" s="46"/>
      <c r="F76" s="50"/>
      <c r="G76" s="58"/>
      <c r="H76" s="36"/>
      <c r="I76" s="26"/>
      <c r="J76" s="85"/>
      <c r="K76" t="s">
        <v>60</v>
      </c>
    </row>
    <row r="77" spans="1:11" x14ac:dyDescent="0.4">
      <c r="A77" s="8" t="s">
        <v>22</v>
      </c>
      <c r="B77" s="30"/>
      <c r="C77" s="18"/>
      <c r="D77" s="64"/>
      <c r="E77" s="40"/>
      <c r="F77" s="50"/>
      <c r="G77" s="64"/>
      <c r="H77" s="36"/>
      <c r="I77" s="26"/>
      <c r="J77" s="36"/>
    </row>
    <row r="78" spans="1:11" x14ac:dyDescent="0.4">
      <c r="A78" s="8" t="s">
        <v>23</v>
      </c>
      <c r="B78" s="27"/>
      <c r="C78" s="19"/>
      <c r="D78" s="58"/>
      <c r="E78" s="40"/>
      <c r="F78" s="50"/>
      <c r="G78" s="58"/>
      <c r="H78" s="36"/>
      <c r="I78" s="26"/>
      <c r="J78" s="36"/>
    </row>
    <row r="79" spans="1:11" ht="19.5" thickBot="1" x14ac:dyDescent="0.45">
      <c r="A79" s="79" t="s">
        <v>24</v>
      </c>
      <c r="B79" s="72"/>
      <c r="C79" s="81"/>
      <c r="D79" s="28"/>
      <c r="E79" s="73"/>
      <c r="F79" s="54"/>
      <c r="G79" s="83"/>
      <c r="H79" s="80"/>
      <c r="I79" s="28"/>
      <c r="J79" s="84"/>
    </row>
    <row r="80" spans="1:11" ht="20.25" thickTop="1" thickBot="1" x14ac:dyDescent="0.45">
      <c r="A80" s="4"/>
      <c r="B80" s="31"/>
      <c r="C80" s="25"/>
      <c r="D80" s="31"/>
      <c r="E80" s="41"/>
      <c r="F80" s="54"/>
      <c r="G80" s="55">
        <f>SUM(G46:G79)</f>
        <v>0</v>
      </c>
      <c r="H80" s="82">
        <f>SUM(H46:H79)</f>
        <v>0</v>
      </c>
      <c r="I80" s="31">
        <f>SUM(I5:I79)</f>
        <v>0</v>
      </c>
      <c r="J80" s="25">
        <f>SUM(J5:J79)</f>
        <v>0</v>
      </c>
    </row>
    <row r="82" spans="2:7" x14ac:dyDescent="0.4">
      <c r="E82" t="s">
        <v>71</v>
      </c>
      <c r="F82" t="s">
        <v>70</v>
      </c>
      <c r="G82" s="86">
        <f>(H80-G80)</f>
        <v>0</v>
      </c>
    </row>
    <row r="83" spans="2:7" x14ac:dyDescent="0.4">
      <c r="B83" t="s">
        <v>93</v>
      </c>
    </row>
    <row r="84" spans="2:7" x14ac:dyDescent="0.4">
      <c r="B84" t="s">
        <v>92</v>
      </c>
      <c r="F84" t="s">
        <v>97</v>
      </c>
    </row>
    <row r="85" spans="2:7" x14ac:dyDescent="0.4">
      <c r="B85" t="s">
        <v>98</v>
      </c>
    </row>
    <row r="86" spans="2:7" x14ac:dyDescent="0.4">
      <c r="B86" t="s">
        <v>94</v>
      </c>
    </row>
    <row r="87" spans="2:7" x14ac:dyDescent="0.4">
      <c r="B87" t="s">
        <v>95</v>
      </c>
    </row>
    <row r="88" spans="2:7" x14ac:dyDescent="0.4">
      <c r="B88" t="s">
        <v>96</v>
      </c>
    </row>
    <row r="89" spans="2:7" x14ac:dyDescent="0.4">
      <c r="B89" t="s">
        <v>101</v>
      </c>
    </row>
    <row r="90" spans="2:7" x14ac:dyDescent="0.4">
      <c r="B90" t="s">
        <v>103</v>
      </c>
    </row>
    <row r="91" spans="2:7" x14ac:dyDescent="0.4">
      <c r="C91" t="s">
        <v>134</v>
      </c>
    </row>
    <row r="92" spans="2:7" x14ac:dyDescent="0.4">
      <c r="B92" t="s">
        <v>102</v>
      </c>
    </row>
  </sheetData>
  <mergeCells count="8">
    <mergeCell ref="A1:J1"/>
    <mergeCell ref="D2:G2"/>
    <mergeCell ref="A3:A4"/>
    <mergeCell ref="B3:C3"/>
    <mergeCell ref="D3:E3"/>
    <mergeCell ref="F3:F4"/>
    <mergeCell ref="G3:H3"/>
    <mergeCell ref="I3:J3"/>
  </mergeCells>
  <phoneticPr fontId="1"/>
  <pageMargins left="0.7" right="0.7" top="0.75" bottom="0.75" header="0.3" footer="0.3"/>
  <pageSetup paperSize="9" orientation="portrait" horizontalDpi="4294967293"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39DBA5-5555-465D-8ECA-A1404CB885BA}">
  <dimension ref="A3:P68"/>
  <sheetViews>
    <sheetView zoomScaleNormal="100" workbookViewId="0">
      <selection activeCell="A2" sqref="A2"/>
    </sheetView>
  </sheetViews>
  <sheetFormatPr defaultRowHeight="18.75" x14ac:dyDescent="0.4"/>
  <cols>
    <col min="1" max="1" width="11" customWidth="1"/>
    <col min="2" max="2" width="18.25" customWidth="1"/>
    <col min="3" max="3" width="17.125" customWidth="1"/>
    <col min="4" max="4" width="16.25" customWidth="1"/>
    <col min="5" max="5" width="4" customWidth="1"/>
    <col min="6" max="6" width="26.875" customWidth="1"/>
    <col min="7" max="7" width="3.5" customWidth="1"/>
    <col min="8" max="8" width="15.5" customWidth="1"/>
    <col min="9" max="9" width="15" customWidth="1"/>
    <col min="10" max="10" width="15.125" customWidth="1"/>
    <col min="11" max="11" width="14.75" customWidth="1"/>
    <col min="14" max="14" width="15.625" customWidth="1"/>
    <col min="15" max="15" width="15.125" customWidth="1"/>
    <col min="16" max="16" width="17.25" customWidth="1"/>
  </cols>
  <sheetData>
    <row r="3" spans="1:16" x14ac:dyDescent="0.4">
      <c r="A3" t="s">
        <v>307</v>
      </c>
      <c r="C3" t="s">
        <v>366</v>
      </c>
      <c r="F3" t="s">
        <v>6</v>
      </c>
      <c r="I3" t="s">
        <v>366</v>
      </c>
      <c r="N3" t="s">
        <v>369</v>
      </c>
    </row>
    <row r="4" spans="1:16" x14ac:dyDescent="0.4">
      <c r="A4" s="157" t="s">
        <v>306</v>
      </c>
      <c r="B4" s="157" t="s">
        <v>0</v>
      </c>
      <c r="C4" s="156" t="s">
        <v>126</v>
      </c>
      <c r="D4" s="156" t="s">
        <v>302</v>
      </c>
      <c r="F4" s="227" t="s">
        <v>312</v>
      </c>
      <c r="G4" s="228"/>
      <c r="H4" s="228" t="s">
        <v>313</v>
      </c>
      <c r="I4" s="176"/>
      <c r="J4" s="157"/>
      <c r="K4" s="157"/>
      <c r="N4" s="227" t="s">
        <v>367</v>
      </c>
      <c r="O4" s="228" t="s">
        <v>126</v>
      </c>
      <c r="P4" s="228" t="s">
        <v>302</v>
      </c>
    </row>
    <row r="5" spans="1:16" x14ac:dyDescent="0.4">
      <c r="A5" s="157"/>
      <c r="B5" s="157"/>
      <c r="C5" s="225"/>
      <c r="D5" s="225"/>
      <c r="F5" s="232" t="s">
        <v>402</v>
      </c>
      <c r="G5" s="229" t="s">
        <v>319</v>
      </c>
      <c r="H5" s="240" t="str">
        <f>IFERROR(VLOOKUP(F5,$I$5:$K$8,3,FALSE),"0")</f>
        <v>0</v>
      </c>
      <c r="I5" s="176"/>
      <c r="J5" s="225"/>
      <c r="K5" s="225"/>
      <c r="N5" s="234" t="s">
        <v>428</v>
      </c>
      <c r="O5" s="230" t="str">
        <f>IFERROR(VLOOKUP(N5,$A$5:$C$17,3,FALSE),"")</f>
        <v/>
      </c>
      <c r="P5" s="230" t="str">
        <f>IFERROR(VLOOKUP(N5,$A$18:$D$29,4,FALSE),"")</f>
        <v/>
      </c>
    </row>
    <row r="6" spans="1:16" x14ac:dyDescent="0.4">
      <c r="A6" s="157"/>
      <c r="B6" s="157"/>
      <c r="C6" s="225"/>
      <c r="D6" s="225"/>
      <c r="F6" s="227"/>
      <c r="G6" s="229"/>
      <c r="H6" s="240" t="str">
        <f>IFERROR(VLOOKUP(F6,$I$5:$J$28,2,FALSE),"")</f>
        <v/>
      </c>
      <c r="I6" s="176"/>
      <c r="J6" s="225"/>
      <c r="K6" s="225"/>
      <c r="N6" s="234" t="s">
        <v>429</v>
      </c>
      <c r="O6" s="230" t="str">
        <f t="shared" ref="O6:O16" si="0">IFERROR(VLOOKUP(N6,$A$5:$C$17,3,FALSE),"")</f>
        <v/>
      </c>
      <c r="P6" s="230" t="str">
        <f t="shared" ref="P6:P16" si="1">IFERROR(VLOOKUP(N6,$A$18:$D$29,4,FALSE),"")</f>
        <v/>
      </c>
    </row>
    <row r="7" spans="1:16" x14ac:dyDescent="0.4">
      <c r="A7" s="157"/>
      <c r="B7" s="157"/>
      <c r="C7" s="225"/>
      <c r="D7" s="225"/>
      <c r="F7" s="227" t="s">
        <v>314</v>
      </c>
      <c r="G7" s="229"/>
      <c r="H7" s="240" t="str">
        <f>IFERROR(VLOOKUP(F7,$I$5:$J$28,2,FALSE),"")</f>
        <v/>
      </c>
      <c r="I7" s="176"/>
      <c r="J7" s="225"/>
      <c r="K7" s="225"/>
      <c r="N7" s="234" t="s">
        <v>430</v>
      </c>
      <c r="O7" s="230" t="str">
        <f t="shared" si="0"/>
        <v/>
      </c>
      <c r="P7" s="230" t="str">
        <f t="shared" si="1"/>
        <v/>
      </c>
    </row>
    <row r="8" spans="1:16" x14ac:dyDescent="0.35">
      <c r="A8" s="157"/>
      <c r="B8" s="157"/>
      <c r="C8" s="225"/>
      <c r="D8" s="225"/>
      <c r="F8" s="231" t="s">
        <v>315</v>
      </c>
      <c r="G8" s="229" t="s">
        <v>320</v>
      </c>
      <c r="H8" s="240" t="str">
        <f>IFERROR(VLOOKUP(F8,$I$5:$J$28,2,FALSE),"0")</f>
        <v>0</v>
      </c>
      <c r="I8" s="176"/>
      <c r="J8" s="225"/>
      <c r="K8" s="225"/>
      <c r="N8" s="234" t="s">
        <v>431</v>
      </c>
      <c r="O8" s="230" t="str">
        <f t="shared" si="0"/>
        <v/>
      </c>
      <c r="P8" s="230" t="str">
        <f t="shared" si="1"/>
        <v/>
      </c>
    </row>
    <row r="9" spans="1:16" x14ac:dyDescent="0.35">
      <c r="A9" s="157"/>
      <c r="B9" s="157"/>
      <c r="C9" s="225"/>
      <c r="D9" s="225"/>
      <c r="F9" s="231" t="s">
        <v>412</v>
      </c>
      <c r="G9" s="229" t="s">
        <v>321</v>
      </c>
      <c r="H9" s="240" t="str">
        <f>IFERROR(VLOOKUP(F9,$I$5:$J$28,2,FALSE),"0")</f>
        <v>0</v>
      </c>
      <c r="I9" s="176"/>
      <c r="J9" s="225"/>
      <c r="K9" s="225"/>
      <c r="N9" s="234" t="s">
        <v>432</v>
      </c>
      <c r="O9" s="230" t="str">
        <f t="shared" si="0"/>
        <v/>
      </c>
      <c r="P9" s="230" t="str">
        <f t="shared" si="1"/>
        <v/>
      </c>
    </row>
    <row r="10" spans="1:16" x14ac:dyDescent="0.4">
      <c r="A10" s="157"/>
      <c r="B10" s="157"/>
      <c r="C10" s="225"/>
      <c r="D10" s="225"/>
      <c r="F10" s="232" t="s">
        <v>326</v>
      </c>
      <c r="G10" s="229" t="s">
        <v>323</v>
      </c>
      <c r="H10" s="240">
        <f>IFERROR(H8+H9,0)</f>
        <v>0</v>
      </c>
      <c r="I10" s="176"/>
      <c r="J10" s="225"/>
      <c r="K10" s="225"/>
      <c r="N10" s="234" t="s">
        <v>433</v>
      </c>
      <c r="O10" s="230" t="str">
        <f t="shared" si="0"/>
        <v/>
      </c>
      <c r="P10" s="230" t="str">
        <f t="shared" si="1"/>
        <v/>
      </c>
    </row>
    <row r="11" spans="1:16" x14ac:dyDescent="0.4">
      <c r="A11" s="157"/>
      <c r="B11" s="157"/>
      <c r="C11" s="225"/>
      <c r="D11" s="225"/>
      <c r="F11" s="232" t="s">
        <v>399</v>
      </c>
      <c r="G11" s="229" t="s">
        <v>324</v>
      </c>
      <c r="H11" s="240" t="str">
        <f>IFERROR(VLOOKUP(F11,$I$5:$J$28,2,FALSE),"0")</f>
        <v>0</v>
      </c>
      <c r="I11" s="176"/>
      <c r="J11" s="225"/>
      <c r="K11" s="225"/>
      <c r="N11" s="234" t="s">
        <v>434</v>
      </c>
      <c r="O11" s="230" t="str">
        <f t="shared" si="0"/>
        <v/>
      </c>
      <c r="P11" s="230" t="str">
        <f t="shared" si="1"/>
        <v/>
      </c>
    </row>
    <row r="12" spans="1:16" x14ac:dyDescent="0.4">
      <c r="A12" s="157"/>
      <c r="B12" s="157"/>
      <c r="C12" s="225"/>
      <c r="D12" s="225"/>
      <c r="F12" s="232" t="s">
        <v>327</v>
      </c>
      <c r="G12" s="229" t="s">
        <v>325</v>
      </c>
      <c r="H12" s="240">
        <f>IFERROR(H10-H11,0)</f>
        <v>0</v>
      </c>
      <c r="I12" s="176"/>
      <c r="J12" s="225"/>
      <c r="K12" s="225"/>
      <c r="N12" s="234" t="s">
        <v>435</v>
      </c>
      <c r="O12" s="230" t="str">
        <f t="shared" si="0"/>
        <v/>
      </c>
      <c r="P12" s="230" t="str">
        <f t="shared" si="1"/>
        <v/>
      </c>
    </row>
    <row r="13" spans="1:16" x14ac:dyDescent="0.4">
      <c r="A13" s="157"/>
      <c r="B13" s="157"/>
      <c r="C13" s="225"/>
      <c r="D13" s="225"/>
      <c r="F13" s="232" t="s">
        <v>328</v>
      </c>
      <c r="G13" s="229" t="s">
        <v>322</v>
      </c>
      <c r="H13" s="240">
        <f>IFERROR(H5-H12,0)</f>
        <v>0</v>
      </c>
      <c r="I13" s="176"/>
      <c r="J13" s="225"/>
      <c r="K13" s="225"/>
      <c r="N13" s="234" t="s">
        <v>436</v>
      </c>
      <c r="O13" s="230" t="str">
        <f t="shared" si="0"/>
        <v/>
      </c>
      <c r="P13" s="230" t="str">
        <f t="shared" si="1"/>
        <v/>
      </c>
    </row>
    <row r="14" spans="1:16" x14ac:dyDescent="0.4">
      <c r="A14" s="157"/>
      <c r="B14" s="157"/>
      <c r="C14" s="225"/>
      <c r="D14" s="225"/>
      <c r="F14" s="227" t="s">
        <v>316</v>
      </c>
      <c r="G14" s="229"/>
      <c r="H14" s="240" t="str">
        <f t="shared" ref="H14:H55" si="2">IFERROR(VLOOKUP(F14,$I$5:$J$28,2,FALSE),"")</f>
        <v/>
      </c>
      <c r="I14" s="176"/>
      <c r="J14" s="225"/>
      <c r="K14" s="225"/>
      <c r="N14" s="234" t="s">
        <v>437</v>
      </c>
      <c r="O14" s="230" t="str">
        <f t="shared" si="0"/>
        <v/>
      </c>
      <c r="P14" s="230" t="str">
        <f t="shared" si="1"/>
        <v/>
      </c>
    </row>
    <row r="15" spans="1:16" x14ac:dyDescent="0.4">
      <c r="A15" s="157"/>
      <c r="B15" s="157"/>
      <c r="C15" s="225"/>
      <c r="D15" s="225"/>
      <c r="F15" s="232" t="s">
        <v>413</v>
      </c>
      <c r="G15" s="229" t="s">
        <v>329</v>
      </c>
      <c r="H15" s="240" t="str">
        <f t="shared" ref="H15:H35" si="3">IFERROR(VLOOKUP(F15,$I$5:$J$28,2,FALSE),"0")</f>
        <v>0</v>
      </c>
      <c r="I15" s="176"/>
      <c r="J15" s="225"/>
      <c r="K15" s="225"/>
      <c r="N15" s="234" t="s">
        <v>438</v>
      </c>
      <c r="O15" s="230" t="str">
        <f t="shared" si="0"/>
        <v/>
      </c>
      <c r="P15" s="230" t="str">
        <f t="shared" si="1"/>
        <v/>
      </c>
    </row>
    <row r="16" spans="1:16" x14ac:dyDescent="0.4">
      <c r="A16" s="157"/>
      <c r="B16" s="157"/>
      <c r="C16" s="225"/>
      <c r="D16" s="225"/>
      <c r="F16" s="232" t="s">
        <v>414</v>
      </c>
      <c r="G16" s="229" t="s">
        <v>330</v>
      </c>
      <c r="H16" s="240" t="str">
        <f t="shared" si="3"/>
        <v>0</v>
      </c>
      <c r="I16" s="176"/>
      <c r="J16" s="225"/>
      <c r="K16" s="225"/>
      <c r="N16" s="234" t="s">
        <v>439</v>
      </c>
      <c r="O16" s="230" t="str">
        <f t="shared" si="0"/>
        <v/>
      </c>
      <c r="P16" s="230" t="str">
        <f t="shared" si="1"/>
        <v/>
      </c>
    </row>
    <row r="17" spans="1:16" ht="19.5" thickBot="1" x14ac:dyDescent="0.45">
      <c r="A17" s="238"/>
      <c r="B17" s="238"/>
      <c r="C17" s="239"/>
      <c r="D17" s="239"/>
      <c r="F17" s="232" t="s">
        <v>415</v>
      </c>
      <c r="G17" s="229" t="s">
        <v>331</v>
      </c>
      <c r="H17" s="240" t="str">
        <f t="shared" si="3"/>
        <v>0</v>
      </c>
      <c r="I17" s="176"/>
      <c r="J17" s="225"/>
      <c r="K17" s="225"/>
      <c r="N17" s="235"/>
      <c r="O17" s="227"/>
      <c r="P17" s="227"/>
    </row>
    <row r="18" spans="1:16" ht="19.5" thickTop="1" x14ac:dyDescent="0.4">
      <c r="A18" s="236"/>
      <c r="B18" s="236"/>
      <c r="C18" s="237"/>
      <c r="D18" s="237"/>
      <c r="F18" s="232" t="s">
        <v>416</v>
      </c>
      <c r="G18" s="229" t="s">
        <v>332</v>
      </c>
      <c r="H18" s="240" t="str">
        <f t="shared" si="3"/>
        <v>0</v>
      </c>
      <c r="I18" s="176"/>
      <c r="J18" s="225"/>
      <c r="K18" s="225"/>
      <c r="N18" s="234" t="s">
        <v>368</v>
      </c>
      <c r="O18" s="230">
        <f>SUM(O5:O17)</f>
        <v>0</v>
      </c>
      <c r="P18" s="230">
        <f>SUM(P5:P17)</f>
        <v>0</v>
      </c>
    </row>
    <row r="19" spans="1:16" x14ac:dyDescent="0.4">
      <c r="A19" s="157"/>
      <c r="B19" s="157"/>
      <c r="C19" s="225"/>
      <c r="D19" s="225"/>
      <c r="F19" s="232" t="s">
        <v>417</v>
      </c>
      <c r="G19" s="229" t="s">
        <v>333</v>
      </c>
      <c r="H19" s="240" t="str">
        <f t="shared" si="3"/>
        <v>0</v>
      </c>
      <c r="I19" s="176"/>
      <c r="J19" s="225"/>
      <c r="K19" s="225"/>
      <c r="N19" s="233"/>
    </row>
    <row r="20" spans="1:16" x14ac:dyDescent="0.4">
      <c r="A20" s="157"/>
      <c r="B20" s="157"/>
      <c r="C20" s="225"/>
      <c r="D20" s="225"/>
      <c r="F20" s="232" t="s">
        <v>418</v>
      </c>
      <c r="G20" s="229" t="s">
        <v>334</v>
      </c>
      <c r="H20" s="240" t="str">
        <f t="shared" si="3"/>
        <v>0</v>
      </c>
      <c r="I20" s="176"/>
      <c r="J20" s="225"/>
      <c r="K20" s="225"/>
      <c r="N20" s="233"/>
    </row>
    <row r="21" spans="1:16" x14ac:dyDescent="0.4">
      <c r="A21" s="157"/>
      <c r="B21" s="157"/>
      <c r="C21" s="225"/>
      <c r="D21" s="225"/>
      <c r="F21" s="232" t="s">
        <v>419</v>
      </c>
      <c r="G21" s="229" t="s">
        <v>335</v>
      </c>
      <c r="H21" s="240" t="str">
        <f t="shared" si="3"/>
        <v>0</v>
      </c>
      <c r="I21" s="176"/>
      <c r="J21" s="225"/>
      <c r="K21" s="225"/>
    </row>
    <row r="22" spans="1:16" x14ac:dyDescent="0.4">
      <c r="A22" s="157"/>
      <c r="B22" s="157"/>
      <c r="C22" s="225"/>
      <c r="D22" s="225"/>
      <c r="F22" s="232" t="s">
        <v>420</v>
      </c>
      <c r="G22" s="229" t="s">
        <v>336</v>
      </c>
      <c r="H22" s="240" t="str">
        <f t="shared" si="3"/>
        <v>0</v>
      </c>
      <c r="I22" s="176"/>
      <c r="J22" s="225"/>
      <c r="K22" s="225"/>
    </row>
    <row r="23" spans="1:16" x14ac:dyDescent="0.4">
      <c r="A23" s="157"/>
      <c r="B23" s="157"/>
      <c r="C23" s="225"/>
      <c r="D23" s="225"/>
      <c r="F23" s="232" t="s">
        <v>421</v>
      </c>
      <c r="G23" s="229" t="s">
        <v>337</v>
      </c>
      <c r="H23" s="240" t="str">
        <f t="shared" si="3"/>
        <v>0</v>
      </c>
      <c r="I23" s="176"/>
      <c r="J23" s="225"/>
      <c r="K23" s="225"/>
    </row>
    <row r="24" spans="1:16" x14ac:dyDescent="0.4">
      <c r="A24" s="157"/>
      <c r="B24" s="157"/>
      <c r="C24" s="225"/>
      <c r="D24" s="225"/>
      <c r="F24" s="232" t="s">
        <v>16</v>
      </c>
      <c r="G24" s="229" t="s">
        <v>338</v>
      </c>
      <c r="H24" s="240" t="str">
        <f t="shared" si="3"/>
        <v>0</v>
      </c>
      <c r="I24" s="176"/>
      <c r="J24" s="225"/>
      <c r="K24" s="225"/>
    </row>
    <row r="25" spans="1:16" x14ac:dyDescent="0.4">
      <c r="A25" s="157"/>
      <c r="B25" s="157"/>
      <c r="C25" s="225"/>
      <c r="D25" s="225"/>
      <c r="F25" s="232" t="s">
        <v>22</v>
      </c>
      <c r="G25" s="229" t="s">
        <v>339</v>
      </c>
      <c r="H25" s="240" t="str">
        <f t="shared" si="3"/>
        <v>0</v>
      </c>
      <c r="I25" s="176"/>
      <c r="J25" s="225"/>
      <c r="K25" s="225"/>
    </row>
    <row r="26" spans="1:16" x14ac:dyDescent="0.4">
      <c r="A26" s="157"/>
      <c r="B26" s="157"/>
      <c r="C26" s="225"/>
      <c r="D26" s="225"/>
      <c r="F26" s="232" t="s">
        <v>422</v>
      </c>
      <c r="G26" s="229" t="s">
        <v>340</v>
      </c>
      <c r="H26" s="240" t="str">
        <f t="shared" si="3"/>
        <v>0</v>
      </c>
      <c r="I26" s="176"/>
      <c r="J26" s="225"/>
      <c r="K26" s="225"/>
    </row>
    <row r="27" spans="1:16" x14ac:dyDescent="0.4">
      <c r="A27" s="157"/>
      <c r="B27" s="157"/>
      <c r="C27" s="225"/>
      <c r="D27" s="225"/>
      <c r="F27" s="232" t="s">
        <v>423</v>
      </c>
      <c r="G27" s="229" t="s">
        <v>341</v>
      </c>
      <c r="H27" s="240" t="str">
        <f t="shared" si="3"/>
        <v>0</v>
      </c>
      <c r="I27" s="176"/>
      <c r="J27" s="225"/>
      <c r="K27" s="225"/>
    </row>
    <row r="28" spans="1:16" x14ac:dyDescent="0.4">
      <c r="A28" s="157"/>
      <c r="B28" s="157"/>
      <c r="C28" s="225"/>
      <c r="D28" s="225"/>
      <c r="F28" s="232" t="s">
        <v>424</v>
      </c>
      <c r="G28" s="229" t="s">
        <v>342</v>
      </c>
      <c r="H28" s="240" t="str">
        <f t="shared" si="3"/>
        <v>0</v>
      </c>
      <c r="I28" s="176"/>
      <c r="J28" s="225"/>
      <c r="K28" s="225"/>
    </row>
    <row r="29" spans="1:16" x14ac:dyDescent="0.4">
      <c r="A29" s="157"/>
      <c r="B29" s="157"/>
      <c r="C29" s="157"/>
      <c r="D29" s="157"/>
      <c r="F29" s="232" t="s">
        <v>425</v>
      </c>
      <c r="G29" s="229" t="s">
        <v>343</v>
      </c>
      <c r="H29" s="240" t="str">
        <f t="shared" si="3"/>
        <v>0</v>
      </c>
      <c r="I29" s="226" t="s">
        <v>309</v>
      </c>
      <c r="J29" s="225">
        <f>SUM(J5:J28)</f>
        <v>0</v>
      </c>
      <c r="K29" s="225">
        <f>SUM(K5:K28)</f>
        <v>0</v>
      </c>
    </row>
    <row r="30" spans="1:16" x14ac:dyDescent="0.4">
      <c r="A30" s="157"/>
      <c r="B30" s="157"/>
      <c r="C30" s="157"/>
      <c r="D30" s="157"/>
      <c r="F30" s="232" t="s">
        <v>426</v>
      </c>
      <c r="G30" s="229" t="s">
        <v>344</v>
      </c>
      <c r="H30" s="240" t="str">
        <f t="shared" si="3"/>
        <v>0</v>
      </c>
      <c r="J30" s="224"/>
      <c r="K30" s="224"/>
    </row>
    <row r="31" spans="1:16" x14ac:dyDescent="0.4">
      <c r="A31" s="157" t="s">
        <v>308</v>
      </c>
      <c r="B31" s="157"/>
      <c r="C31" s="157"/>
      <c r="D31" s="157"/>
      <c r="F31" s="232" t="s">
        <v>427</v>
      </c>
      <c r="G31" s="229" t="s">
        <v>345</v>
      </c>
      <c r="H31" s="240" t="str">
        <f t="shared" si="3"/>
        <v>0</v>
      </c>
      <c r="J31" s="224"/>
      <c r="K31" s="224"/>
    </row>
    <row r="32" spans="1:16" x14ac:dyDescent="0.4">
      <c r="A32" s="157" t="s">
        <v>310</v>
      </c>
      <c r="B32" s="157"/>
      <c r="C32" s="157"/>
      <c r="D32" s="157"/>
      <c r="F32" s="232" t="s">
        <v>129</v>
      </c>
      <c r="G32" s="229" t="s">
        <v>346</v>
      </c>
      <c r="H32" s="240" t="str">
        <f t="shared" si="3"/>
        <v>0</v>
      </c>
      <c r="J32" s="224"/>
      <c r="K32" s="224"/>
    </row>
    <row r="33" spans="1:11" x14ac:dyDescent="0.4">
      <c r="A33" s="157" t="s">
        <v>309</v>
      </c>
      <c r="B33" s="157"/>
      <c r="C33" s="225">
        <f>SUM(C5:C32)</f>
        <v>0</v>
      </c>
      <c r="D33" s="225">
        <f>SUM(D5:D32)</f>
        <v>0</v>
      </c>
      <c r="F33" s="232"/>
      <c r="G33" s="229" t="s">
        <v>347</v>
      </c>
      <c r="H33" s="240" t="str">
        <f t="shared" si="3"/>
        <v>0</v>
      </c>
      <c r="J33" s="224"/>
      <c r="K33" s="224"/>
    </row>
    <row r="34" spans="1:11" x14ac:dyDescent="0.4">
      <c r="F34" s="232"/>
      <c r="G34" s="229" t="s">
        <v>348</v>
      </c>
      <c r="H34" s="240" t="str">
        <f t="shared" si="3"/>
        <v>0</v>
      </c>
      <c r="J34" s="224"/>
      <c r="K34" s="224"/>
    </row>
    <row r="35" spans="1:11" x14ac:dyDescent="0.4">
      <c r="F35" s="232"/>
      <c r="G35" s="229" t="s">
        <v>349</v>
      </c>
      <c r="H35" s="240" t="str">
        <f t="shared" si="3"/>
        <v>0</v>
      </c>
      <c r="J35" s="224"/>
      <c r="K35" s="224"/>
    </row>
    <row r="36" spans="1:11" x14ac:dyDescent="0.4">
      <c r="F36" s="232"/>
      <c r="G36" s="229"/>
      <c r="H36" s="240" t="str">
        <f t="shared" si="2"/>
        <v/>
      </c>
      <c r="J36" s="224"/>
      <c r="K36" s="224"/>
    </row>
    <row r="37" spans="1:11" x14ac:dyDescent="0.4">
      <c r="F37" s="232"/>
      <c r="G37" s="229"/>
      <c r="H37" s="240" t="str">
        <f t="shared" si="2"/>
        <v/>
      </c>
      <c r="J37" s="224"/>
      <c r="K37" s="224"/>
    </row>
    <row r="38" spans="1:11" x14ac:dyDescent="0.4">
      <c r="F38" s="232"/>
      <c r="G38" s="229"/>
      <c r="H38" s="240" t="str">
        <f t="shared" si="2"/>
        <v/>
      </c>
      <c r="J38" s="224"/>
      <c r="K38" s="224"/>
    </row>
    <row r="39" spans="1:11" x14ac:dyDescent="0.4">
      <c r="F39" s="232"/>
      <c r="G39" s="229"/>
      <c r="H39" s="240" t="str">
        <f t="shared" si="2"/>
        <v/>
      </c>
      <c r="J39" s="224"/>
      <c r="K39" s="224"/>
    </row>
    <row r="40" spans="1:11" x14ac:dyDescent="0.4">
      <c r="F40" s="232" t="s">
        <v>440</v>
      </c>
      <c r="G40" s="229" t="s">
        <v>350</v>
      </c>
      <c r="H40" s="240" t="str">
        <f>IFERROR(VLOOKUP(F40,$I$5:$J$28,2,FALSE),"0")</f>
        <v>0</v>
      </c>
      <c r="J40" s="224" t="s">
        <v>370</v>
      </c>
      <c r="K40" s="224"/>
    </row>
    <row r="41" spans="1:11" x14ac:dyDescent="0.4">
      <c r="F41" s="232" t="s">
        <v>309</v>
      </c>
      <c r="G41" s="229" t="s">
        <v>351</v>
      </c>
      <c r="H41" s="240">
        <f>SUM(H15:H40)</f>
        <v>0</v>
      </c>
      <c r="J41" s="224">
        <f>J29-J6</f>
        <v>0</v>
      </c>
      <c r="K41" s="224"/>
    </row>
    <row r="42" spans="1:11" x14ac:dyDescent="0.4">
      <c r="F42" s="232" t="s">
        <v>352</v>
      </c>
      <c r="G42" s="229" t="s">
        <v>365</v>
      </c>
      <c r="H42" s="240">
        <f>IFERROR(H13-H41,0)</f>
        <v>0</v>
      </c>
      <c r="J42" s="224"/>
      <c r="K42" s="224"/>
    </row>
    <row r="43" spans="1:11" x14ac:dyDescent="0.4">
      <c r="F43" s="227"/>
      <c r="G43" s="229"/>
      <c r="H43" s="240" t="str">
        <f t="shared" si="2"/>
        <v/>
      </c>
      <c r="J43" s="224"/>
      <c r="K43" s="224"/>
    </row>
    <row r="44" spans="1:11" x14ac:dyDescent="0.4">
      <c r="F44" s="227" t="s">
        <v>317</v>
      </c>
      <c r="G44" s="229"/>
      <c r="H44" s="240" t="str">
        <f t="shared" si="2"/>
        <v/>
      </c>
      <c r="J44" s="224"/>
      <c r="K44" s="224"/>
    </row>
    <row r="45" spans="1:11" x14ac:dyDescent="0.4">
      <c r="F45" s="227" t="s">
        <v>363</v>
      </c>
      <c r="G45" s="229"/>
      <c r="H45" s="240" t="str">
        <f t="shared" si="2"/>
        <v/>
      </c>
      <c r="J45" s="224"/>
      <c r="K45" s="224"/>
    </row>
    <row r="46" spans="1:11" x14ac:dyDescent="0.4">
      <c r="F46" s="232" t="s">
        <v>441</v>
      </c>
      <c r="G46" s="229" t="s">
        <v>353</v>
      </c>
      <c r="H46" s="240" t="str">
        <f>IFERROR(VLOOKUP(F46,$I$5:$J$28,2,FALSE),"0")</f>
        <v>0</v>
      </c>
      <c r="J46" s="224"/>
      <c r="K46" s="224"/>
    </row>
    <row r="47" spans="1:11" x14ac:dyDescent="0.4">
      <c r="F47" s="232"/>
      <c r="G47" s="229"/>
      <c r="H47" s="240" t="str">
        <f t="shared" si="2"/>
        <v/>
      </c>
      <c r="J47" s="224"/>
      <c r="K47" s="224"/>
    </row>
    <row r="48" spans="1:11" x14ac:dyDescent="0.4">
      <c r="F48" s="232"/>
      <c r="G48" s="229"/>
      <c r="H48" s="240" t="str">
        <f t="shared" si="2"/>
        <v/>
      </c>
      <c r="J48" s="224"/>
      <c r="K48" s="224"/>
    </row>
    <row r="49" spans="6:8" x14ac:dyDescent="0.4">
      <c r="F49" s="232" t="s">
        <v>309</v>
      </c>
      <c r="G49" s="229" t="s">
        <v>354</v>
      </c>
      <c r="H49" s="240">
        <f>SUM(H46:H48)</f>
        <v>0</v>
      </c>
    </row>
    <row r="50" spans="6:8" x14ac:dyDescent="0.4">
      <c r="F50" s="227"/>
      <c r="G50" s="229"/>
      <c r="H50" s="240" t="str">
        <f t="shared" si="2"/>
        <v/>
      </c>
    </row>
    <row r="51" spans="6:8" x14ac:dyDescent="0.4">
      <c r="F51" s="227" t="s">
        <v>364</v>
      </c>
      <c r="G51" s="229"/>
      <c r="H51" s="240" t="str">
        <f t="shared" si="2"/>
        <v/>
      </c>
    </row>
    <row r="52" spans="6:8" x14ac:dyDescent="0.4">
      <c r="F52" s="232" t="s">
        <v>442</v>
      </c>
      <c r="G52" s="229" t="s">
        <v>355</v>
      </c>
      <c r="H52" s="240" t="str">
        <f>IFERROR(VLOOKUP(F52,$I$5:$J$28,2,FALSE),"0")</f>
        <v>0</v>
      </c>
    </row>
    <row r="53" spans="6:8" x14ac:dyDescent="0.4">
      <c r="F53" s="232" t="s">
        <v>443</v>
      </c>
      <c r="G53" s="229" t="s">
        <v>356</v>
      </c>
      <c r="H53" s="240" t="str">
        <f>IFERROR(VLOOKUP(F53,$I$5:$J$28,2,FALSE),"0")</f>
        <v>0</v>
      </c>
    </row>
    <row r="54" spans="6:8" x14ac:dyDescent="0.4">
      <c r="F54" s="232"/>
      <c r="G54" s="229"/>
      <c r="H54" s="240" t="str">
        <f t="shared" si="2"/>
        <v/>
      </c>
    </row>
    <row r="55" spans="6:8" x14ac:dyDescent="0.4">
      <c r="F55" s="232"/>
      <c r="G55" s="229"/>
      <c r="H55" s="240" t="str">
        <f t="shared" si="2"/>
        <v/>
      </c>
    </row>
    <row r="56" spans="6:8" x14ac:dyDescent="0.4">
      <c r="F56" s="232" t="s">
        <v>309</v>
      </c>
      <c r="G56" s="229" t="s">
        <v>357</v>
      </c>
      <c r="H56" s="240">
        <f>SUM(H52:H55)</f>
        <v>0</v>
      </c>
    </row>
    <row r="57" spans="6:8" x14ac:dyDescent="0.4">
      <c r="F57" s="227"/>
      <c r="G57" s="229"/>
      <c r="H57" s="240"/>
    </row>
    <row r="58" spans="6:8" x14ac:dyDescent="0.4">
      <c r="F58" s="227" t="s">
        <v>360</v>
      </c>
      <c r="G58" s="229" t="s">
        <v>359</v>
      </c>
      <c r="H58" s="240">
        <f>IFERROR(H42+H49-H56,0)</f>
        <v>0</v>
      </c>
    </row>
    <row r="59" spans="6:8" x14ac:dyDescent="0.4">
      <c r="F59" s="227"/>
      <c r="G59" s="229"/>
      <c r="H59" s="240"/>
    </row>
    <row r="60" spans="6:8" x14ac:dyDescent="0.4">
      <c r="F60" s="232" t="s">
        <v>318</v>
      </c>
      <c r="G60" s="229" t="s">
        <v>358</v>
      </c>
      <c r="H60" s="240">
        <v>100000</v>
      </c>
    </row>
    <row r="61" spans="6:8" x14ac:dyDescent="0.4">
      <c r="F61" s="227"/>
      <c r="G61" s="229"/>
      <c r="H61" s="240"/>
    </row>
    <row r="62" spans="6:8" x14ac:dyDescent="0.4">
      <c r="F62" s="232" t="s">
        <v>361</v>
      </c>
      <c r="G62" s="229" t="s">
        <v>362</v>
      </c>
      <c r="H62" s="240">
        <f>IFERROR(H58-H60,0)</f>
        <v>-100000</v>
      </c>
    </row>
    <row r="63" spans="6:8" x14ac:dyDescent="0.4">
      <c r="F63" s="243"/>
      <c r="G63" s="164"/>
    </row>
    <row r="64" spans="6:8" x14ac:dyDescent="0.4">
      <c r="F64" t="s">
        <v>400</v>
      </c>
      <c r="G64" s="164"/>
    </row>
    <row r="65" spans="6:9" x14ac:dyDescent="0.4">
      <c r="F65" t="s">
        <v>401</v>
      </c>
      <c r="G65" s="164"/>
    </row>
    <row r="66" spans="6:9" x14ac:dyDescent="0.4">
      <c r="F66" s="244" t="s">
        <v>402</v>
      </c>
      <c r="H66">
        <v>0</v>
      </c>
      <c r="I66" t="s">
        <v>405</v>
      </c>
    </row>
    <row r="67" spans="6:9" x14ac:dyDescent="0.4">
      <c r="F67" s="245" t="s">
        <v>403</v>
      </c>
      <c r="H67">
        <v>200</v>
      </c>
      <c r="I67" t="s">
        <v>406</v>
      </c>
    </row>
    <row r="68" spans="6:9" x14ac:dyDescent="0.4">
      <c r="F68" t="s">
        <v>404</v>
      </c>
    </row>
  </sheetData>
  <phoneticPr fontId="1"/>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精算</vt:lpstr>
      <vt:lpstr>Access入力</vt:lpstr>
      <vt:lpstr>精算 (2)</vt:lpstr>
      <vt:lpstr>決算書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nrky0</dc:creator>
  <cp:lastModifiedBy>伸生 旗手</cp:lastModifiedBy>
  <dcterms:created xsi:type="dcterms:W3CDTF">2023-08-12T08:17:25Z</dcterms:created>
  <dcterms:modified xsi:type="dcterms:W3CDTF">2025-08-21T22:24:34Z</dcterms:modified>
</cp:coreProperties>
</file>