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user\Desktop\Vectorソフト　新規登録方法\10、建築設備の耐震計算練習ソフト　(価格 13,310円(手数料・税込)\"/>
    </mc:Choice>
  </mc:AlternateContent>
  <xr:revisionPtr revIDLastSave="0" documentId="8_{1A5387F7-3552-45AF-B080-03C687099904}" xr6:coauthVersionLast="47" xr6:coauthVersionMax="47" xr10:uidLastSave="{00000000-0000-0000-0000-000000000000}"/>
  <bookViews>
    <workbookView xWindow="-108" yWindow="-108" windowWidth="23256" windowHeight="12456" tabRatio="936" firstSheet="2" activeTab="10" xr2:uid="{00000000-000D-0000-FFFF-FFFF00000000}"/>
  </bookViews>
  <sheets>
    <sheet name="1 原資料" sheetId="18" r:id="rId1"/>
    <sheet name="2 応力度" sheetId="19" r:id="rId2"/>
    <sheet name="3 鋼材 " sheetId="20" r:id="rId3"/>
    <sheet name="4 アンカーボルト" sheetId="21" r:id="rId4"/>
    <sheet name="反力" sheetId="1" r:id="rId5"/>
    <sheet name="曲げﾓｰﾒﾝﾄ" sheetId="5" r:id="rId6"/>
    <sheet name="応力度、せん断" sheetId="9" r:id="rId7"/>
    <sheet name="柱材" sheetId="10" r:id="rId8"/>
    <sheet name="ｱﾝｶｰボルト" sheetId="11" r:id="rId9"/>
    <sheet name="機器の架台" sheetId="4" r:id="rId10"/>
    <sheet name="ﾌﾚ止め" sheetId="13" r:id="rId11"/>
  </sheets>
  <definedNames>
    <definedName name="_xlnm.Print_Area" localSheetId="0">'1 原資料'!$A$1:$Q$73</definedName>
    <definedName name="_xlnm.Print_Area" localSheetId="1">'2 応力度'!$A$1:$P$140</definedName>
    <definedName name="_xlnm.Print_Area" localSheetId="2">'3 鋼材 '!$A$1:$P$137</definedName>
    <definedName name="_xlnm.Print_Area" localSheetId="3">'4 アンカーボルト'!$A$1:$AF$144</definedName>
    <definedName name="_xlnm.Print_Area" localSheetId="8">ｱﾝｶｰボルト!$A$1:$Z$9</definedName>
    <definedName name="_xlnm.Print_Area" localSheetId="10">ﾌﾚ止め!$A$1:$Q$18</definedName>
    <definedName name="_xlnm.Print_Area" localSheetId="6">'応力度、せん断'!$A$1:$AC$13</definedName>
    <definedName name="_xlnm.Print_Area" localSheetId="9">機器の架台!$A$1:$N$16</definedName>
    <definedName name="_xlnm.Print_Area" localSheetId="5">曲げﾓｰﾒﾝﾄ!$A$1:$Y$23</definedName>
    <definedName name="_xlnm.Print_Area" localSheetId="7">柱材!$A$1:$P$18</definedName>
    <definedName name="_xlnm.Print_Area" localSheetId="4">反力!$A$1:$Y$9</definedName>
  </definedNames>
  <calcPr calcId="191029"/>
</workbook>
</file>

<file path=xl/calcChain.xml><?xml version="1.0" encoding="utf-8"?>
<calcChain xmlns="http://schemas.openxmlformats.org/spreadsheetml/2006/main">
  <c r="E8" i="11" l="1"/>
  <c r="L6" i="11"/>
  <c r="F8" i="10"/>
  <c r="E13" i="10" s="1"/>
  <c r="F7" i="10"/>
  <c r="D10" i="9"/>
  <c r="E13" i="9" s="1"/>
  <c r="D11" i="5"/>
  <c r="E13" i="5" s="1"/>
  <c r="F13" i="4"/>
  <c r="H6" i="4"/>
  <c r="D6" i="4"/>
  <c r="E10" i="4" l="1"/>
  <c r="E8" i="4"/>
  <c r="E15" i="4" s="1"/>
</calcChain>
</file>

<file path=xl/sharedStrings.xml><?xml version="1.0" encoding="utf-8"?>
<sst xmlns="http://schemas.openxmlformats.org/spreadsheetml/2006/main" count="633" uniqueCount="405">
  <si>
    <t>1, 吊りﾊﾞﾝﾄﾞと併用したﾌﾚ止め (吊り荷重 ｾﾞﾛ)</t>
    <rPh sb="3" eb="4">
      <t>ツ</t>
    </rPh>
    <rPh sb="11" eb="13">
      <t>ヘイヨウ</t>
    </rPh>
    <rPh sb="17" eb="18">
      <t>ド</t>
    </rPh>
    <rPh sb="21" eb="22">
      <t>ツ</t>
    </rPh>
    <rPh sb="23" eb="25">
      <t>カジュウ</t>
    </rPh>
    <phoneticPr fontId="4"/>
  </si>
  <si>
    <t xml:space="preserve">  機器運転荷重 = G = G1+G2 (Kg)     水平震度 KH   ( 垂直震度 KV = 1/2*KN )</t>
    <rPh sb="2" eb="4">
      <t>キキ</t>
    </rPh>
    <rPh sb="4" eb="6">
      <t>ウンテン</t>
    </rPh>
    <rPh sb="6" eb="8">
      <t>カジュウ</t>
    </rPh>
    <rPh sb="30" eb="32">
      <t>スイヘイ</t>
    </rPh>
    <rPh sb="32" eb="34">
      <t>シンド</t>
    </rPh>
    <rPh sb="42" eb="44">
      <t>スイチョク</t>
    </rPh>
    <rPh sb="44" eb="46">
      <t>シンド</t>
    </rPh>
    <phoneticPr fontId="4"/>
  </si>
  <si>
    <t xml:space="preserve">   地震時水平応力 FH (KN)    架台高さ H1 (cm) </t>
    <rPh sb="3" eb="5">
      <t>ジシン</t>
    </rPh>
    <rPh sb="5" eb="6">
      <t>ジ</t>
    </rPh>
    <rPh sb="22" eb="24">
      <t>カダイ</t>
    </rPh>
    <rPh sb="24" eb="25">
      <t>タカ</t>
    </rPh>
    <phoneticPr fontId="4"/>
  </si>
  <si>
    <t xml:space="preserve">   架台の曲げﾓｰﾒﾝﾄ MU = FH*H1 (KN・cm)</t>
    <rPh sb="3" eb="5">
      <t>カダイ</t>
    </rPh>
    <rPh sb="6" eb="7">
      <t>マ</t>
    </rPh>
    <phoneticPr fontId="4"/>
  </si>
  <si>
    <t xml:space="preserve">  例えば、G= 200 Kg     KH = 1.5 G</t>
    <rPh sb="2" eb="3">
      <t>タト</t>
    </rPh>
    <phoneticPr fontId="4"/>
  </si>
  <si>
    <t xml:space="preserve">  水平応力 FH = 9.8*200*1.5/1000      = 2.94 KN</t>
    <phoneticPr fontId="4"/>
  </si>
  <si>
    <t xml:space="preserve">例えば、地震時水平応力 FH = 2.94(KN)    架台上の重心位置 H1 =50(cm) </t>
    <rPh sb="0" eb="1">
      <t>タト</t>
    </rPh>
    <phoneticPr fontId="4"/>
  </si>
  <si>
    <t xml:space="preserve">   架台の曲げﾓｰﾒﾝﾄ MU = FH*H1   = 2.94*50    = 147 KN・cm</t>
    <rPh sb="3" eb="5">
      <t>カダイ</t>
    </rPh>
    <rPh sb="6" eb="7">
      <t>マ</t>
    </rPh>
    <phoneticPr fontId="4"/>
  </si>
  <si>
    <t>③ 架台の応力度の検討</t>
    <rPh sb="2" eb="4">
      <t>カダイ</t>
    </rPh>
    <rPh sb="5" eb="7">
      <t>オウリョク</t>
    </rPh>
    <rPh sb="7" eb="8">
      <t>ド</t>
    </rPh>
    <rPh sb="9" eb="11">
      <t>ケントウ</t>
    </rPh>
    <phoneticPr fontId="4"/>
  </si>
  <si>
    <t>② 曲げﾓｰﾒﾝﾄの検討</t>
    <rPh sb="2" eb="3">
      <t>マ</t>
    </rPh>
    <rPh sb="10" eb="12">
      <t>ケントウ</t>
    </rPh>
    <phoneticPr fontId="4"/>
  </si>
  <si>
    <t>1, 1点荷重時のｱﾝｶｰﾎﾞﾙﾄの検討</t>
    <rPh sb="4" eb="5">
      <t>テン</t>
    </rPh>
    <rPh sb="5" eb="7">
      <t>カジュウ</t>
    </rPh>
    <rPh sb="7" eb="8">
      <t>ジ</t>
    </rPh>
    <rPh sb="18" eb="20">
      <t>ケントウ</t>
    </rPh>
    <phoneticPr fontId="4"/>
  </si>
  <si>
    <t>A</t>
    <phoneticPr fontId="4"/>
  </si>
  <si>
    <t>Cx</t>
    <phoneticPr fontId="4"/>
  </si>
  <si>
    <t>Cy</t>
    <phoneticPr fontId="4"/>
  </si>
  <si>
    <t>Ix</t>
    <phoneticPr fontId="4"/>
  </si>
  <si>
    <t>Iy</t>
    <phoneticPr fontId="4"/>
  </si>
  <si>
    <t>iy</t>
    <phoneticPr fontId="4"/>
  </si>
  <si>
    <t>Zx</t>
    <phoneticPr fontId="4"/>
  </si>
  <si>
    <t>5*7</t>
    <phoneticPr fontId="4"/>
  </si>
  <si>
    <t>100*50</t>
    <phoneticPr fontId="4"/>
  </si>
  <si>
    <t>5*7.5</t>
    <phoneticPr fontId="4"/>
  </si>
  <si>
    <t>125*65</t>
    <phoneticPr fontId="4"/>
  </si>
  <si>
    <t>6*8</t>
    <phoneticPr fontId="4"/>
  </si>
  <si>
    <t>6.5*10</t>
    <phoneticPr fontId="4"/>
  </si>
  <si>
    <t>180*75</t>
    <phoneticPr fontId="4"/>
  </si>
  <si>
    <t>7.5*11</t>
    <phoneticPr fontId="4"/>
  </si>
  <si>
    <t>200*90</t>
    <phoneticPr fontId="4"/>
  </si>
  <si>
    <t>100*100</t>
    <phoneticPr fontId="4"/>
  </si>
  <si>
    <t>6.5*9</t>
    <phoneticPr fontId="4"/>
  </si>
  <si>
    <t>148*100</t>
    <phoneticPr fontId="4"/>
  </si>
  <si>
    <t>6*9</t>
    <phoneticPr fontId="4"/>
  </si>
  <si>
    <t>150*150</t>
    <phoneticPr fontId="4"/>
  </si>
  <si>
    <t>5*8</t>
    <phoneticPr fontId="4"/>
  </si>
  <si>
    <t>175*175</t>
    <phoneticPr fontId="4"/>
  </si>
  <si>
    <t>呼び径</t>
    <rPh sb="0" eb="1">
      <t>ヨ</t>
    </rPh>
    <rPh sb="2" eb="3">
      <t>ケイ</t>
    </rPh>
    <phoneticPr fontId="4"/>
  </si>
  <si>
    <t>M10</t>
    <phoneticPr fontId="4"/>
  </si>
  <si>
    <t>M16</t>
    <phoneticPr fontId="4"/>
  </si>
  <si>
    <t>有効径</t>
    <rPh sb="0" eb="2">
      <t>ユウコウ</t>
    </rPh>
    <rPh sb="2" eb="3">
      <t>ケイ</t>
    </rPh>
    <phoneticPr fontId="4"/>
  </si>
  <si>
    <t>厚     (mm)</t>
    <rPh sb="0" eb="1">
      <t>アツ</t>
    </rPh>
    <phoneticPr fontId="4"/>
  </si>
  <si>
    <t>幅寸    (mm)</t>
    <rPh sb="0" eb="1">
      <t>ハバ</t>
    </rPh>
    <rPh sb="1" eb="2">
      <t>スン</t>
    </rPh>
    <phoneticPr fontId="4"/>
  </si>
  <si>
    <t>198*99</t>
    <phoneticPr fontId="4"/>
  </si>
  <si>
    <t>4.5*7</t>
    <phoneticPr fontId="4"/>
  </si>
  <si>
    <t>200*100</t>
    <phoneticPr fontId="4"/>
  </si>
  <si>
    <t>5.5*8</t>
    <phoneticPr fontId="4"/>
  </si>
  <si>
    <t>200*200</t>
    <phoneticPr fontId="4"/>
  </si>
  <si>
    <t>8*12</t>
    <phoneticPr fontId="4"/>
  </si>
  <si>
    <t>244*175</t>
    <phoneticPr fontId="4"/>
  </si>
  <si>
    <t>7*11</t>
    <phoneticPr fontId="4"/>
  </si>
  <si>
    <t>298*149</t>
    <phoneticPr fontId="4"/>
  </si>
  <si>
    <t>346*174</t>
    <phoneticPr fontId="4"/>
  </si>
  <si>
    <t>400*200</t>
    <phoneticPr fontId="4"/>
  </si>
  <si>
    <t xml:space="preserve">        L1 = 30 (Cm)    L2 = 20 (Cm)</t>
    <phoneticPr fontId="4"/>
  </si>
  <si>
    <t>KN・cm</t>
    <phoneticPr fontId="4"/>
  </si>
  <si>
    <t>反力 R1= P*L2/(L1+L2)</t>
    <rPh sb="0" eb="1">
      <t>ハン</t>
    </rPh>
    <rPh sb="1" eb="2">
      <t>リョク</t>
    </rPh>
    <phoneticPr fontId="4"/>
  </si>
  <si>
    <t>反力 R2= P*L1/(L1+L2)</t>
    <rPh sb="0" eb="1">
      <t>ハン</t>
    </rPh>
    <rPh sb="1" eb="2">
      <t>リョク</t>
    </rPh>
    <phoneticPr fontId="4"/>
  </si>
  <si>
    <t>例えば、P=100Kg → 100*9.8 = 980(N) =0.98 (KN)</t>
    <rPh sb="0" eb="1">
      <t>タト</t>
    </rPh>
    <phoneticPr fontId="4"/>
  </si>
  <si>
    <t>管径</t>
    <rPh sb="0" eb="1">
      <t>カン</t>
    </rPh>
    <rPh sb="1" eb="2">
      <t>ケイ</t>
    </rPh>
    <phoneticPr fontId="4"/>
  </si>
  <si>
    <t>重量</t>
    <rPh sb="0" eb="2">
      <t>ジュウリョウ</t>
    </rPh>
    <phoneticPr fontId="4"/>
  </si>
  <si>
    <t>荷重</t>
    <rPh sb="0" eb="2">
      <t>カジュウ</t>
    </rPh>
    <phoneticPr fontId="4"/>
  </si>
  <si>
    <t>200A</t>
    <phoneticPr fontId="4"/>
  </si>
  <si>
    <t>250A</t>
    <phoneticPr fontId="4"/>
  </si>
  <si>
    <t>300A</t>
    <phoneticPr fontId="4"/>
  </si>
  <si>
    <t>ﾀﾞｸﾄ周長(m)</t>
    <rPh sb="4" eb="5">
      <t>シュウ</t>
    </rPh>
    <rPh sb="5" eb="6">
      <t>チョウ</t>
    </rPh>
    <phoneticPr fontId="4"/>
  </si>
  <si>
    <t>保温無</t>
    <rPh sb="0" eb="2">
      <t>ホオン</t>
    </rPh>
    <rPh sb="2" eb="3">
      <t>ム</t>
    </rPh>
    <phoneticPr fontId="4"/>
  </si>
  <si>
    <t>保温有</t>
    <rPh sb="0" eb="2">
      <t>ホオン</t>
    </rPh>
    <rPh sb="2" eb="3">
      <t>ユウ</t>
    </rPh>
    <phoneticPr fontId="4"/>
  </si>
  <si>
    <t>建築設備機器の耐震ｸﾗｽ</t>
    <rPh sb="0" eb="2">
      <t>ケンチク</t>
    </rPh>
    <rPh sb="2" eb="4">
      <t>セツビ</t>
    </rPh>
    <rPh sb="4" eb="6">
      <t>キキ</t>
    </rPh>
    <rPh sb="7" eb="9">
      <t>タイシン</t>
    </rPh>
    <phoneticPr fontId="4"/>
  </si>
  <si>
    <t>適用階の区分</t>
    <rPh sb="0" eb="2">
      <t>テキヨウ</t>
    </rPh>
    <rPh sb="2" eb="3">
      <t>カイ</t>
    </rPh>
    <rPh sb="4" eb="6">
      <t>クブン</t>
    </rPh>
    <phoneticPr fontId="4"/>
  </si>
  <si>
    <t>耐震ｸﾗｽ S</t>
    <rPh sb="0" eb="2">
      <t>タイシン</t>
    </rPh>
    <phoneticPr fontId="4"/>
  </si>
  <si>
    <t>耐震ｸﾗｽ A</t>
    <rPh sb="0" eb="2">
      <t>タイシン</t>
    </rPh>
    <phoneticPr fontId="4"/>
  </si>
  <si>
    <t>耐震ｸﾗｽ B</t>
    <rPh sb="0" eb="2">
      <t>タイシン</t>
    </rPh>
    <phoneticPr fontId="4"/>
  </si>
  <si>
    <t>上層階、              屋上及び塔屋</t>
    <rPh sb="0" eb="2">
      <t>ジョウソウ</t>
    </rPh>
    <rPh sb="2" eb="3">
      <t>カイ</t>
    </rPh>
    <rPh sb="18" eb="20">
      <t>オクジョウ</t>
    </rPh>
    <rPh sb="20" eb="21">
      <t>オヨ</t>
    </rPh>
    <rPh sb="22" eb="23">
      <t>トウ</t>
    </rPh>
    <rPh sb="23" eb="24">
      <t>ヤ</t>
    </rPh>
    <phoneticPr fontId="4"/>
  </si>
  <si>
    <t>中間階</t>
    <rPh sb="0" eb="2">
      <t>チュウカン</t>
    </rPh>
    <rPh sb="2" eb="3">
      <t>カイ</t>
    </rPh>
    <phoneticPr fontId="4"/>
  </si>
  <si>
    <t>地階及び１階</t>
    <rPh sb="0" eb="2">
      <t>チカイ</t>
    </rPh>
    <rPh sb="2" eb="3">
      <t>オヨ</t>
    </rPh>
    <rPh sb="5" eb="6">
      <t>カイ</t>
    </rPh>
    <phoneticPr fontId="4"/>
  </si>
  <si>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4"/>
  </si>
  <si>
    <t>上層階の定義</t>
    <rPh sb="0" eb="2">
      <t>ジョウソウ</t>
    </rPh>
    <rPh sb="2" eb="3">
      <t>カイ</t>
    </rPh>
    <rPh sb="4" eb="6">
      <t>テイギ</t>
    </rPh>
    <phoneticPr fontId="4"/>
  </si>
  <si>
    <t>・2～6階建ての建築物では、最上階を上層階とする。</t>
    <rPh sb="4" eb="6">
      <t>カイダ</t>
    </rPh>
    <rPh sb="8" eb="11">
      <t>ケンチクブツ</t>
    </rPh>
    <rPh sb="14" eb="17">
      <t>サイジョウカイ</t>
    </rPh>
    <rPh sb="18" eb="20">
      <t>ジョウソウ</t>
    </rPh>
    <rPh sb="20" eb="21">
      <t>カイ</t>
    </rPh>
    <phoneticPr fontId="4"/>
  </si>
  <si>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4"/>
  </si>
  <si>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4"/>
  </si>
  <si>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4"/>
  </si>
  <si>
    <t>中間階の定義</t>
    <rPh sb="0" eb="2">
      <t>チュウカン</t>
    </rPh>
    <rPh sb="2" eb="3">
      <t>カイ</t>
    </rPh>
    <rPh sb="4" eb="6">
      <t>テイギ</t>
    </rPh>
    <phoneticPr fontId="4"/>
  </si>
  <si>
    <t>N/m</t>
    <phoneticPr fontId="4"/>
  </si>
  <si>
    <t>1.0 (1.5)</t>
    <phoneticPr fontId="4"/>
  </si>
  <si>
    <t>種 類</t>
    <rPh sb="0" eb="1">
      <t>タネ</t>
    </rPh>
    <rPh sb="2" eb="3">
      <t>タグイ</t>
    </rPh>
    <phoneticPr fontId="4"/>
  </si>
  <si>
    <t>規     格</t>
    <rPh sb="0" eb="1">
      <t>タダシ</t>
    </rPh>
    <rPh sb="6" eb="7">
      <t>カク</t>
    </rPh>
    <phoneticPr fontId="4"/>
  </si>
  <si>
    <t>短期許容応力度  KN/cm2  (  )内は長期</t>
    <rPh sb="0" eb="2">
      <t>タンキ</t>
    </rPh>
    <rPh sb="2" eb="4">
      <t>キョヨウ</t>
    </rPh>
    <rPh sb="4" eb="6">
      <t>オウリョク</t>
    </rPh>
    <rPh sb="6" eb="7">
      <t>ド</t>
    </rPh>
    <rPh sb="21" eb="22">
      <t>ナイ</t>
    </rPh>
    <rPh sb="23" eb="25">
      <t>チョウキ</t>
    </rPh>
    <phoneticPr fontId="4"/>
  </si>
  <si>
    <t>引張 ft</t>
    <rPh sb="0" eb="2">
      <t>ヒッパリ</t>
    </rPh>
    <phoneticPr fontId="4"/>
  </si>
  <si>
    <t>圧縮 fc</t>
    <rPh sb="0" eb="2">
      <t>アッシュク</t>
    </rPh>
    <phoneticPr fontId="4"/>
  </si>
  <si>
    <t>曲げ fb</t>
    <rPh sb="0" eb="1">
      <t>マ</t>
    </rPh>
    <phoneticPr fontId="4"/>
  </si>
  <si>
    <t>せん断fs</t>
    <rPh sb="2" eb="3">
      <t>ダン</t>
    </rPh>
    <phoneticPr fontId="4"/>
  </si>
  <si>
    <t>支圧 fe</t>
    <rPh sb="0" eb="1">
      <t>シ</t>
    </rPh>
    <rPh sb="1" eb="2">
      <t>アツ</t>
    </rPh>
    <phoneticPr fontId="4"/>
  </si>
  <si>
    <t>一般構造用鋼材(厚さ40mm以下)</t>
    <rPh sb="0" eb="2">
      <t>イッパン</t>
    </rPh>
    <rPh sb="2" eb="5">
      <t>コウゾウヨウ</t>
    </rPh>
    <rPh sb="5" eb="7">
      <t>コウザイ</t>
    </rPh>
    <rPh sb="8" eb="9">
      <t>アツ</t>
    </rPh>
    <rPh sb="14" eb="16">
      <t>イカ</t>
    </rPh>
    <phoneticPr fontId="4"/>
  </si>
  <si>
    <t>(9.04)</t>
    <phoneticPr fontId="4"/>
  </si>
  <si>
    <t>SS490</t>
    <phoneticPr fontId="4"/>
  </si>
  <si>
    <t>SS540</t>
    <phoneticPr fontId="4"/>
  </si>
  <si>
    <t>ﾎﾞﾙﾄ</t>
    <phoneticPr fontId="4"/>
  </si>
  <si>
    <t>SS400  SM400      中ﾎﾞﾙﾄ</t>
    <rPh sb="18" eb="19">
      <t>チュウ</t>
    </rPh>
    <phoneticPr fontId="4"/>
  </si>
  <si>
    <t>－</t>
    <phoneticPr fontId="4"/>
  </si>
  <si>
    <t>鋼管</t>
    <rPh sb="0" eb="2">
      <t>コウカン</t>
    </rPh>
    <phoneticPr fontId="4"/>
  </si>
  <si>
    <t>配管用炭素鋼鋼管   SGP(G3452)</t>
    <rPh sb="0" eb="3">
      <t>ハイカンヨウ</t>
    </rPh>
    <rPh sb="3" eb="5">
      <t>タンソ</t>
    </rPh>
    <rPh sb="5" eb="6">
      <t>コウ</t>
    </rPh>
    <rPh sb="6" eb="8">
      <t>コウカン</t>
    </rPh>
    <phoneticPr fontId="4"/>
  </si>
  <si>
    <t>圧力配管用炭素鋼鋼管  SGP(G3453)</t>
    <rPh sb="0" eb="2">
      <t>アツリョク</t>
    </rPh>
    <rPh sb="2" eb="5">
      <t>ハイカンヨウ</t>
    </rPh>
    <rPh sb="5" eb="7">
      <t>タンソ</t>
    </rPh>
    <rPh sb="7" eb="8">
      <t>コウ</t>
    </rPh>
    <rPh sb="8" eb="10">
      <t>コウカン</t>
    </rPh>
    <phoneticPr fontId="4"/>
  </si>
  <si>
    <t>ｽﾃﾝﾚｽ鋼</t>
    <rPh sb="5" eb="6">
      <t>コウ</t>
    </rPh>
    <phoneticPr fontId="4"/>
  </si>
  <si>
    <t>構造用鋼材</t>
    <rPh sb="0" eb="3">
      <t>コウゾウヨウ</t>
    </rPh>
    <rPh sb="3" eb="5">
      <t>コウザイ</t>
    </rPh>
    <phoneticPr fontId="4"/>
  </si>
  <si>
    <t>鋳鋼</t>
    <rPh sb="0" eb="1">
      <t>チュウ</t>
    </rPh>
    <rPh sb="1" eb="2">
      <t>コウ</t>
    </rPh>
    <phoneticPr fontId="4"/>
  </si>
  <si>
    <t>ﾎﾞﾙﾄ径      d(呼称)</t>
    <rPh sb="4" eb="5">
      <t>ケイ</t>
    </rPh>
    <rPh sb="13" eb="15">
      <t>コショウ</t>
    </rPh>
    <phoneticPr fontId="4"/>
  </si>
  <si>
    <t>ｺﾝｸﾘｰﾄ厚さ(mm)</t>
    <rPh sb="6" eb="7">
      <t>アツ</t>
    </rPh>
    <phoneticPr fontId="4"/>
  </si>
  <si>
    <t>埋込長さL(mm)</t>
    <rPh sb="0" eb="1">
      <t>ウ</t>
    </rPh>
    <rPh sb="1" eb="2">
      <t>コ</t>
    </rPh>
    <rPh sb="2" eb="3">
      <t>ナガ</t>
    </rPh>
    <phoneticPr fontId="4"/>
  </si>
  <si>
    <t>穿孔径d2(mm)</t>
    <rPh sb="0" eb="2">
      <t>センコウ</t>
    </rPh>
    <rPh sb="2" eb="3">
      <t>ケイ</t>
    </rPh>
    <phoneticPr fontId="4"/>
  </si>
  <si>
    <t>引抜   荷重</t>
    <rPh sb="0" eb="2">
      <t>ヒキヌキ</t>
    </rPh>
    <rPh sb="5" eb="6">
      <t>カ</t>
    </rPh>
    <rPh sb="6" eb="7">
      <t>ジュウ</t>
    </rPh>
    <phoneticPr fontId="4"/>
  </si>
  <si>
    <t>M6～M12</t>
    <phoneticPr fontId="4"/>
  </si>
  <si>
    <t>M16以上</t>
    <rPh sb="3" eb="5">
      <t>イジョウ</t>
    </rPh>
    <phoneticPr fontId="4"/>
  </si>
  <si>
    <t>ｲﾝｻｰﾄ寸法 (mm)</t>
    <rPh sb="5" eb="7">
      <t>スンポウ</t>
    </rPh>
    <phoneticPr fontId="4"/>
  </si>
  <si>
    <t>埋込長さ（首下)</t>
    <rPh sb="0" eb="1">
      <t>ウ</t>
    </rPh>
    <rPh sb="1" eb="2">
      <t>コ</t>
    </rPh>
    <rPh sb="2" eb="3">
      <t>ナガ</t>
    </rPh>
    <rPh sb="5" eb="6">
      <t>クビ</t>
    </rPh>
    <rPh sb="6" eb="7">
      <t>シタ</t>
    </rPh>
    <phoneticPr fontId="4"/>
  </si>
  <si>
    <t>抜止め頭の径</t>
    <rPh sb="0" eb="1">
      <t>ヌ</t>
    </rPh>
    <rPh sb="1" eb="2">
      <t>ト</t>
    </rPh>
    <rPh sb="3" eb="4">
      <t>アタマ</t>
    </rPh>
    <rPh sb="5" eb="6">
      <t>ケイ</t>
    </rPh>
    <phoneticPr fontId="4"/>
  </si>
  <si>
    <t>作業の方法</t>
    <rPh sb="0" eb="2">
      <t>サギョウ</t>
    </rPh>
    <rPh sb="3" eb="5">
      <t>ホウホウ</t>
    </rPh>
    <phoneticPr fontId="4"/>
  </si>
  <si>
    <t>継目の形式</t>
    <rPh sb="0" eb="2">
      <t>ツギメ</t>
    </rPh>
    <rPh sb="3" eb="5">
      <t>ケイシキ</t>
    </rPh>
    <phoneticPr fontId="4"/>
  </si>
  <si>
    <t>長期応力に対する許容応力度(kN/cm2)</t>
    <rPh sb="0" eb="2">
      <t>チョウキ</t>
    </rPh>
    <rPh sb="2" eb="4">
      <t>オウリョク</t>
    </rPh>
    <rPh sb="5" eb="6">
      <t>タイ</t>
    </rPh>
    <rPh sb="8" eb="10">
      <t>キョヨウ</t>
    </rPh>
    <rPh sb="10" eb="12">
      <t>オウリョク</t>
    </rPh>
    <rPh sb="12" eb="13">
      <t>ド</t>
    </rPh>
    <phoneticPr fontId="4"/>
  </si>
  <si>
    <t>短期応力に対する許容応力度(kN/cm2)</t>
    <rPh sb="0" eb="2">
      <t>タンキ</t>
    </rPh>
    <rPh sb="2" eb="4">
      <t>オウリョク</t>
    </rPh>
    <rPh sb="5" eb="6">
      <t>タイ</t>
    </rPh>
    <rPh sb="8" eb="10">
      <t>キョヨウ</t>
    </rPh>
    <rPh sb="10" eb="12">
      <t>オウリョク</t>
    </rPh>
    <rPh sb="12" eb="13">
      <t>ド</t>
    </rPh>
    <phoneticPr fontId="4"/>
  </si>
  <si>
    <t>圧縮</t>
    <rPh sb="0" eb="2">
      <t>アッシュク</t>
    </rPh>
    <phoneticPr fontId="4"/>
  </si>
  <si>
    <t>引張</t>
    <rPh sb="0" eb="2">
      <t>ヒッパ</t>
    </rPh>
    <phoneticPr fontId="4"/>
  </si>
  <si>
    <t>曲げ</t>
    <rPh sb="0" eb="1">
      <t>マ</t>
    </rPh>
    <phoneticPr fontId="4"/>
  </si>
  <si>
    <t>せん断</t>
    <rPh sb="2" eb="3">
      <t>ダン</t>
    </rPh>
    <phoneticPr fontId="4"/>
  </si>
  <si>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4"/>
  </si>
  <si>
    <t>突合せ</t>
    <rPh sb="0" eb="2">
      <t>ツキアワ</t>
    </rPh>
    <phoneticPr fontId="4"/>
  </si>
  <si>
    <t>突合せ以外</t>
    <rPh sb="0" eb="2">
      <t>ツキアワ</t>
    </rPh>
    <rPh sb="3" eb="5">
      <t>イガイ</t>
    </rPh>
    <phoneticPr fontId="4"/>
  </si>
  <si>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4"/>
  </si>
  <si>
    <t>(10.5)</t>
    <phoneticPr fontId="4"/>
  </si>
  <si>
    <t>(22.7)</t>
    <phoneticPr fontId="4"/>
  </si>
  <si>
    <t>(7.00)</t>
    <phoneticPr fontId="4"/>
  </si>
  <si>
    <t>(6.69)</t>
    <phoneticPr fontId="4"/>
  </si>
  <si>
    <t>(14.8)</t>
    <phoneticPr fontId="4"/>
  </si>
  <si>
    <t>(8.54)</t>
    <phoneticPr fontId="4"/>
  </si>
  <si>
    <t>SUS316A</t>
    <phoneticPr fontId="4"/>
  </si>
  <si>
    <t>(21.6)</t>
    <phoneticPr fontId="4"/>
  </si>
  <si>
    <t>(12.5)</t>
    <phoneticPr fontId="4"/>
  </si>
  <si>
    <t>(19.6)</t>
    <phoneticPr fontId="4"/>
  </si>
  <si>
    <t>A2-50</t>
    <phoneticPr fontId="4"/>
  </si>
  <si>
    <t>(14.0)</t>
    <phoneticPr fontId="4"/>
  </si>
  <si>
    <t>SCS13AA-CF</t>
    <phoneticPr fontId="4"/>
  </si>
  <si>
    <t>断面寸法(mm)</t>
    <rPh sb="0" eb="2">
      <t>ダンメン</t>
    </rPh>
    <rPh sb="2" eb="4">
      <t>スンポウ</t>
    </rPh>
    <phoneticPr fontId="4"/>
  </si>
  <si>
    <t>断面積(㎠)</t>
    <rPh sb="0" eb="3">
      <t>ダンメンセキ</t>
    </rPh>
    <phoneticPr fontId="4"/>
  </si>
  <si>
    <t>単位重量(N/m)</t>
    <rPh sb="0" eb="2">
      <t>タンイ</t>
    </rPh>
    <rPh sb="2" eb="4">
      <t>ジュウリョウ</t>
    </rPh>
    <phoneticPr fontId="4"/>
  </si>
  <si>
    <t>重心の位置(Cm)</t>
    <rPh sb="0" eb="2">
      <t>ジュウシン</t>
    </rPh>
    <rPh sb="3" eb="5">
      <t>イチ</t>
    </rPh>
    <phoneticPr fontId="4"/>
  </si>
  <si>
    <t>断面2次ﾓｰﾒﾝﾄ(Cm4)</t>
    <rPh sb="0" eb="2">
      <t>ダンメン</t>
    </rPh>
    <rPh sb="3" eb="4">
      <t>ジ</t>
    </rPh>
    <phoneticPr fontId="4"/>
  </si>
  <si>
    <t>断面2次半径(Cm)</t>
    <rPh sb="0" eb="2">
      <t>ダンメン</t>
    </rPh>
    <rPh sb="3" eb="4">
      <t>ジ</t>
    </rPh>
    <rPh sb="4" eb="6">
      <t>ハンケイ</t>
    </rPh>
    <phoneticPr fontId="4"/>
  </si>
  <si>
    <t>断面係数(Cm3)</t>
    <rPh sb="0" eb="2">
      <t>ダンメン</t>
    </rPh>
    <rPh sb="2" eb="4">
      <t>ケイスウ</t>
    </rPh>
    <phoneticPr fontId="4"/>
  </si>
  <si>
    <t>直角方向</t>
    <rPh sb="0" eb="2">
      <t>チョッカク</t>
    </rPh>
    <rPh sb="2" eb="4">
      <t>ホウコウ</t>
    </rPh>
    <phoneticPr fontId="4"/>
  </si>
  <si>
    <t>斜め方向</t>
    <rPh sb="0" eb="1">
      <t>ナナ</t>
    </rPh>
    <rPh sb="2" eb="4">
      <t>ホウコウ</t>
    </rPh>
    <phoneticPr fontId="4"/>
  </si>
  <si>
    <t>30*30</t>
    <phoneticPr fontId="4"/>
  </si>
  <si>
    <t>65*65</t>
    <phoneticPr fontId="4"/>
  </si>
  <si>
    <t>1, 1点荷重時の2点支持の水平材の反力の計算</t>
    <rPh sb="4" eb="5">
      <t>テン</t>
    </rPh>
    <rPh sb="5" eb="7">
      <t>カジュウ</t>
    </rPh>
    <rPh sb="7" eb="8">
      <t>ジ</t>
    </rPh>
    <rPh sb="10" eb="11">
      <t>テン</t>
    </rPh>
    <rPh sb="11" eb="13">
      <t>シジ</t>
    </rPh>
    <rPh sb="14" eb="16">
      <t>スイヘイ</t>
    </rPh>
    <rPh sb="16" eb="17">
      <t>ザイ</t>
    </rPh>
    <rPh sb="18" eb="19">
      <t>ハン</t>
    </rPh>
    <rPh sb="19" eb="20">
      <t>リョク</t>
    </rPh>
    <rPh sb="21" eb="23">
      <t>ケイサン</t>
    </rPh>
    <phoneticPr fontId="4"/>
  </si>
  <si>
    <t>1, 1点荷重時の2点支持の水平材の曲げﾓｰﾒﾝﾄの計算</t>
    <rPh sb="4" eb="5">
      <t>テン</t>
    </rPh>
    <rPh sb="5" eb="7">
      <t>カジュウ</t>
    </rPh>
    <rPh sb="7" eb="8">
      <t>ジ</t>
    </rPh>
    <rPh sb="10" eb="11">
      <t>テン</t>
    </rPh>
    <rPh sb="11" eb="13">
      <t>シジ</t>
    </rPh>
    <rPh sb="18" eb="19">
      <t>マ</t>
    </rPh>
    <rPh sb="26" eb="28">
      <t>ケイサン</t>
    </rPh>
    <phoneticPr fontId="4"/>
  </si>
  <si>
    <t>1, 1点荷重時の2点支持の水平材の応力度の検討</t>
    <rPh sb="4" eb="5">
      <t>テン</t>
    </rPh>
    <rPh sb="5" eb="7">
      <t>カジュウ</t>
    </rPh>
    <rPh sb="7" eb="8">
      <t>ジ</t>
    </rPh>
    <rPh sb="10" eb="11">
      <t>テン</t>
    </rPh>
    <rPh sb="11" eb="13">
      <t>シジ</t>
    </rPh>
    <rPh sb="18" eb="20">
      <t>オウリョク</t>
    </rPh>
    <rPh sb="20" eb="21">
      <t>ド</t>
    </rPh>
    <rPh sb="22" eb="24">
      <t>ケントウ</t>
    </rPh>
    <phoneticPr fontId="4"/>
  </si>
  <si>
    <t>1, 1点荷重時の2点支持の柱材の検討</t>
    <rPh sb="4" eb="5">
      <t>テン</t>
    </rPh>
    <rPh sb="5" eb="7">
      <t>カジュウ</t>
    </rPh>
    <rPh sb="7" eb="8">
      <t>ジ</t>
    </rPh>
    <rPh sb="10" eb="11">
      <t>テン</t>
    </rPh>
    <rPh sb="11" eb="13">
      <t>シジ</t>
    </rPh>
    <rPh sb="14" eb="15">
      <t>ハシラ</t>
    </rPh>
    <rPh sb="15" eb="16">
      <t>ザイ</t>
    </rPh>
    <rPh sb="17" eb="19">
      <t>ケントウ</t>
    </rPh>
    <phoneticPr fontId="4"/>
  </si>
  <si>
    <t>① 両端の反力</t>
    <rPh sb="2" eb="4">
      <t>リョウタン</t>
    </rPh>
    <rPh sb="5" eb="6">
      <t>ハン</t>
    </rPh>
    <rPh sb="6" eb="7">
      <t>リョク</t>
    </rPh>
    <phoneticPr fontId="4"/>
  </si>
  <si>
    <t>① 柱材の地震時の横揺れによる曲げﾓｰﾒﾝﾄの検討</t>
    <rPh sb="2" eb="3">
      <t>ハシラ</t>
    </rPh>
    <rPh sb="3" eb="4">
      <t>ザイ</t>
    </rPh>
    <rPh sb="5" eb="7">
      <t>ジシン</t>
    </rPh>
    <rPh sb="7" eb="8">
      <t>ジ</t>
    </rPh>
    <rPh sb="9" eb="11">
      <t>ヨコユ</t>
    </rPh>
    <rPh sb="15" eb="16">
      <t>マ</t>
    </rPh>
    <rPh sb="23" eb="25">
      <t>ケントウ</t>
    </rPh>
    <phoneticPr fontId="4"/>
  </si>
  <si>
    <t>1, 機器の架台の検討</t>
    <rPh sb="3" eb="5">
      <t>キキ</t>
    </rPh>
    <rPh sb="6" eb="8">
      <t>カダイ</t>
    </rPh>
    <rPh sb="9" eb="11">
      <t>ケントウ</t>
    </rPh>
    <phoneticPr fontId="4"/>
  </si>
  <si>
    <t xml:space="preserve">  水平応力 FH = 9.8*G*KH /1000 (KN)</t>
    <rPh sb="2" eb="4">
      <t>スイヘイ</t>
    </rPh>
    <rPh sb="4" eb="6">
      <t>オウリョク</t>
    </rPh>
    <phoneticPr fontId="4"/>
  </si>
  <si>
    <t>① 機器の地震力</t>
    <rPh sb="2" eb="4">
      <t>キキ</t>
    </rPh>
    <rPh sb="5" eb="7">
      <t>ジシン</t>
    </rPh>
    <rPh sb="7" eb="8">
      <t>リョク</t>
    </rPh>
    <phoneticPr fontId="4"/>
  </si>
  <si>
    <t>② 架台と機器のﾎﾞﾙﾄのせん断</t>
    <rPh sb="2" eb="4">
      <t>カダイ</t>
    </rPh>
    <rPh sb="5" eb="7">
      <t>キキ</t>
    </rPh>
    <rPh sb="15" eb="16">
      <t>ダン</t>
    </rPh>
    <phoneticPr fontId="4"/>
  </si>
  <si>
    <t>ﾀﾞｸﾄの周長(m)</t>
    <rPh sb="5" eb="6">
      <t>シュウ</t>
    </rPh>
    <rPh sb="6" eb="7">
      <t>チョウ</t>
    </rPh>
    <phoneticPr fontId="4"/>
  </si>
  <si>
    <t>設置場所</t>
    <rPh sb="0" eb="2">
      <t>セッチ</t>
    </rPh>
    <rPh sb="2" eb="4">
      <t>バショ</t>
    </rPh>
    <phoneticPr fontId="4"/>
  </si>
  <si>
    <t>耐震安全性の分類</t>
    <rPh sb="0" eb="2">
      <t>タイシン</t>
    </rPh>
    <rPh sb="2" eb="5">
      <t>アンゼンセイ</t>
    </rPh>
    <rPh sb="6" eb="8">
      <t>ブンルイ</t>
    </rPh>
    <phoneticPr fontId="4"/>
  </si>
  <si>
    <t>特定の施設</t>
    <rPh sb="0" eb="2">
      <t>トクテイ</t>
    </rPh>
    <rPh sb="3" eb="5">
      <t>シセツ</t>
    </rPh>
    <phoneticPr fontId="4"/>
  </si>
  <si>
    <t>一般の施設</t>
    <rPh sb="0" eb="2">
      <t>イッパン</t>
    </rPh>
    <rPh sb="3" eb="5">
      <t>シセツ</t>
    </rPh>
    <phoneticPr fontId="4"/>
  </si>
  <si>
    <t>重要機器</t>
    <rPh sb="0" eb="2">
      <t>ジュウヨウ</t>
    </rPh>
    <rPh sb="2" eb="4">
      <t>キキ</t>
    </rPh>
    <phoneticPr fontId="4"/>
  </si>
  <si>
    <t>一般機器</t>
    <rPh sb="0" eb="2">
      <t>イッパン</t>
    </rPh>
    <rPh sb="2" eb="4">
      <t>キキ</t>
    </rPh>
    <phoneticPr fontId="4"/>
  </si>
  <si>
    <t>(2.0)</t>
    <phoneticPr fontId="4"/>
  </si>
  <si>
    <t>(1.5)</t>
    <phoneticPr fontId="4"/>
  </si>
  <si>
    <t>(1.0)</t>
    <phoneticPr fontId="4"/>
  </si>
  <si>
    <t>【 設計用鉛直地震力 】</t>
    <rPh sb="2" eb="5">
      <t>セッケイヨウ</t>
    </rPh>
    <rPh sb="5" eb="7">
      <t>エンチョク</t>
    </rPh>
    <rPh sb="7" eb="9">
      <t>ジシン</t>
    </rPh>
    <rPh sb="9" eb="10">
      <t>チカラ</t>
    </rPh>
    <phoneticPr fontId="4"/>
  </si>
  <si>
    <t>重要水槽</t>
    <rPh sb="0" eb="2">
      <t>ジュウヨウ</t>
    </rPh>
    <rPh sb="2" eb="4">
      <t>スイソウ</t>
    </rPh>
    <phoneticPr fontId="4"/>
  </si>
  <si>
    <t>一般水槽</t>
    <rPh sb="0" eb="2">
      <t>イッパン</t>
    </rPh>
    <rPh sb="2" eb="4">
      <t>スイソウ</t>
    </rPh>
    <phoneticPr fontId="4"/>
  </si>
  <si>
    <t>SS400 STK400
STKR400  SSC400</t>
    <phoneticPr fontId="4"/>
  </si>
  <si>
    <t xml:space="preserve">  (  )内は,SS400(厚さが40mm以下)の許容応力度である.</t>
    <rPh sb="6" eb="7">
      <t>ナイ</t>
    </rPh>
    <rPh sb="15" eb="16">
      <t>アツ</t>
    </rPh>
    <rPh sb="22" eb="24">
      <t>イカ</t>
    </rPh>
    <rPh sb="26" eb="28">
      <t>キョヨウ</t>
    </rPh>
    <rPh sb="28" eb="30">
      <t>オウリョク</t>
    </rPh>
    <rPh sb="30" eb="31">
      <t>ド</t>
    </rPh>
    <phoneticPr fontId="4"/>
  </si>
  <si>
    <t>(1)</t>
    <phoneticPr fontId="4"/>
  </si>
  <si>
    <t>(23.5)</t>
    <phoneticPr fontId="4"/>
  </si>
  <si>
    <t>(13.5)</t>
    <phoneticPr fontId="4"/>
  </si>
  <si>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4"/>
  </si>
  <si>
    <t>(2)細長比λは、次式による。    λ= ℓk/i</t>
    <rPh sb="3" eb="4">
      <t>サイ</t>
    </rPh>
    <rPh sb="4" eb="5">
      <t>チョウ</t>
    </rPh>
    <rPh sb="5" eb="6">
      <t>ヒ</t>
    </rPh>
    <rPh sb="9" eb="11">
      <t>ジシキ</t>
    </rPh>
    <phoneticPr fontId="4"/>
  </si>
  <si>
    <t>λ</t>
    <phoneticPr fontId="4"/>
  </si>
  <si>
    <t>fc</t>
    <phoneticPr fontId="4"/>
  </si>
  <si>
    <t>M8
*1.25</t>
    <phoneticPr fontId="4"/>
  </si>
  <si>
    <t>M20
*2.5</t>
    <phoneticPr fontId="4"/>
  </si>
  <si>
    <t>M22
*2.5</t>
    <phoneticPr fontId="4"/>
  </si>
  <si>
    <t>M24.0
*3.0</t>
    <phoneticPr fontId="4"/>
  </si>
  <si>
    <t>M27
*3.0</t>
    <phoneticPr fontId="4"/>
  </si>
  <si>
    <t>M33
*3.5</t>
    <phoneticPr fontId="4"/>
  </si>
  <si>
    <t>M36
*4.0</t>
    <phoneticPr fontId="4"/>
  </si>
  <si>
    <t>M42
*4.5</t>
    <phoneticPr fontId="4"/>
  </si>
  <si>
    <t>4.5*</t>
    <phoneticPr fontId="4"/>
  </si>
  <si>
    <t>6.0*</t>
    <phoneticPr fontId="4"/>
  </si>
  <si>
    <t>9.0*</t>
    <phoneticPr fontId="4"/>
  </si>
  <si>
    <t>ﾎﾞﾙﾄ径
d(呼び称)</t>
    <rPh sb="4" eb="5">
      <t>ケイ</t>
    </rPh>
    <rPh sb="8" eb="9">
      <t>ヨ</t>
    </rPh>
    <rPh sb="10" eb="11">
      <t>）</t>
    </rPh>
    <phoneticPr fontId="4"/>
  </si>
  <si>
    <t>ﾎﾞﾙﾄ頭部厚
H (cm)</t>
    <rPh sb="4" eb="6">
      <t>トウブ</t>
    </rPh>
    <rPh sb="6" eb="7">
      <t>アツ</t>
    </rPh>
    <phoneticPr fontId="4"/>
  </si>
  <si>
    <t>ﾎﾞﾙﾄ頭部巾
B (cm)</t>
    <rPh sb="4" eb="6">
      <t>トウブ</t>
    </rPh>
    <rPh sb="6" eb="7">
      <t>ハバ</t>
    </rPh>
    <phoneticPr fontId="4"/>
  </si>
  <si>
    <t>ﾎﾞﾙﾄのねじ有効径
D (cm)</t>
    <rPh sb="7" eb="9">
      <t>ユウコウ</t>
    </rPh>
    <rPh sb="9" eb="10">
      <t>ケイ</t>
    </rPh>
    <phoneticPr fontId="4"/>
  </si>
  <si>
    <t>ﾎﾞﾙﾄの埋込長さ L(mm)</t>
    <rPh sb="5" eb="6">
      <t>ウ</t>
    </rPh>
    <rPh sb="6" eb="7">
      <t>コ</t>
    </rPh>
    <rPh sb="7" eb="8">
      <t>ナガ</t>
    </rPh>
    <phoneticPr fontId="4"/>
  </si>
  <si>
    <t>40A</t>
    <phoneticPr fontId="4"/>
  </si>
  <si>
    <t>50A</t>
    <phoneticPr fontId="4"/>
  </si>
  <si>
    <t>65A</t>
    <phoneticPr fontId="4"/>
  </si>
  <si>
    <t>80A</t>
    <phoneticPr fontId="4"/>
  </si>
  <si>
    <t>100A</t>
    <phoneticPr fontId="4"/>
  </si>
  <si>
    <t>125A</t>
    <phoneticPr fontId="4"/>
  </si>
  <si>
    <t>150A</t>
    <phoneticPr fontId="4"/>
  </si>
  <si>
    <t>1.0 Kgf ≒ 9.8 N とします｡</t>
    <phoneticPr fontId="4"/>
  </si>
  <si>
    <t>Kg/m</t>
    <phoneticPr fontId="4"/>
  </si>
  <si>
    <t>N/m</t>
    <phoneticPr fontId="4"/>
  </si>
  <si>
    <t>ただし、1 KN=1000 N</t>
    <phoneticPr fontId="4"/>
  </si>
  <si>
    <t>1 Kgf = 9.8 N</t>
    <phoneticPr fontId="4"/>
  </si>
  <si>
    <t>1.0 Kgf ≒ 9.8 N とします｡</t>
    <phoneticPr fontId="4"/>
  </si>
  <si>
    <t>Kg/m</t>
    <phoneticPr fontId="4"/>
  </si>
  <si>
    <t>Kg/m</t>
    <phoneticPr fontId="4"/>
  </si>
  <si>
    <t>N/m</t>
    <phoneticPr fontId="4"/>
  </si>
  <si>
    <t>(2.0)</t>
    <phoneticPr fontId="4"/>
  </si>
  <si>
    <t>(1.5)</t>
    <phoneticPr fontId="4"/>
  </si>
  <si>
    <t>(1.0)</t>
    <phoneticPr fontId="4"/>
  </si>
  <si>
    <t>(0.6)</t>
    <phoneticPr fontId="4"/>
  </si>
  <si>
    <t xml:space="preserve">  鉛直地震力の1/2とする。</t>
    <phoneticPr fontId="4"/>
  </si>
  <si>
    <t>0.6 (1.0)</t>
    <phoneticPr fontId="4"/>
  </si>
  <si>
    <t>0.4 (0.6)</t>
    <phoneticPr fontId="4"/>
  </si>
  <si>
    <t>・地階、1階を除く各階で上層階に該当しない階を中間階とする。</t>
    <phoneticPr fontId="4"/>
  </si>
  <si>
    <t>(15.6)</t>
    <phoneticPr fontId="4"/>
  </si>
  <si>
    <t>(14.2)</t>
    <phoneticPr fontId="4"/>
  </si>
  <si>
    <t>(18.3)</t>
    <phoneticPr fontId="4"/>
  </si>
  <si>
    <t>(16.6)</t>
    <phoneticPr fontId="4"/>
  </si>
  <si>
    <t>(25.0)</t>
    <phoneticPr fontId="4"/>
  </si>
  <si>
    <t>(14.4)</t>
    <phoneticPr fontId="4"/>
  </si>
  <si>
    <t>(12.0)</t>
    <phoneticPr fontId="4"/>
  </si>
  <si>
    <t>(11.6)</t>
    <phoneticPr fontId="4"/>
  </si>
  <si>
    <t>SUS304A</t>
    <phoneticPr fontId="4"/>
  </si>
  <si>
    <t>SUS304N2A</t>
    <phoneticPr fontId="4"/>
  </si>
  <si>
    <t>(8.08)</t>
    <phoneticPr fontId="4"/>
  </si>
  <si>
    <t>(13.5)</t>
    <phoneticPr fontId="4"/>
  </si>
  <si>
    <t>λ≦∧の場合　fc0＝Ｆ*((1-（2/5)*(λ/∧)＾2)/(3/2＋(2/3)*(λ/∧)＾2))(N/mm2)       fc= fc0*(1/10)(KN/cm2)</t>
    <rPh sb="4" eb="6">
      <t>バアイ</t>
    </rPh>
    <phoneticPr fontId="4"/>
  </si>
  <si>
    <t>λ＞∧の場合　fc0＝Ｆ*(18/65)/((λ/∧)＾2）(N/mm2)      fc= fc0*(1/10)(KN/cm2)</t>
    <rPh sb="4" eb="6">
      <t>バアイ</t>
    </rPh>
    <phoneticPr fontId="4"/>
  </si>
  <si>
    <t>∧＝1500/((F/1.5)^0.5)   で計算した限界細長比：∧</t>
    <rPh sb="24" eb="26">
      <t>ケイサン</t>
    </rPh>
    <rPh sb="28" eb="30">
      <t>ゲンカイ</t>
    </rPh>
    <rPh sb="30" eb="31">
      <t>ホソ</t>
    </rPh>
    <rPh sb="31" eb="32">
      <t>チョウ</t>
    </rPh>
    <rPh sb="32" eb="33">
      <t>ヒ</t>
    </rPh>
    <phoneticPr fontId="4"/>
  </si>
  <si>
    <t>λ</t>
    <phoneticPr fontId="4"/>
  </si>
  <si>
    <t>fc</t>
    <phoneticPr fontId="4"/>
  </si>
  <si>
    <t>t(mm)</t>
    <phoneticPr fontId="4"/>
  </si>
  <si>
    <t>Iy</t>
    <phoneticPr fontId="4"/>
  </si>
  <si>
    <t>Iu</t>
    <phoneticPr fontId="4"/>
  </si>
  <si>
    <t>Iv</t>
    <phoneticPr fontId="4"/>
  </si>
  <si>
    <t>ix</t>
    <phoneticPr fontId="4"/>
  </si>
  <si>
    <t>iy</t>
    <phoneticPr fontId="4"/>
  </si>
  <si>
    <t>iu</t>
    <phoneticPr fontId="4"/>
  </si>
  <si>
    <t>iv</t>
    <phoneticPr fontId="4"/>
  </si>
  <si>
    <t>Zy</t>
    <phoneticPr fontId="4"/>
  </si>
  <si>
    <t>25*25</t>
    <phoneticPr fontId="4"/>
  </si>
  <si>
    <t>40*40</t>
    <phoneticPr fontId="4"/>
  </si>
  <si>
    <t>50*50</t>
    <phoneticPr fontId="4"/>
  </si>
  <si>
    <t>65*65</t>
    <phoneticPr fontId="4"/>
  </si>
  <si>
    <t>75*75</t>
    <phoneticPr fontId="4"/>
  </si>
  <si>
    <t>75*75</t>
    <phoneticPr fontId="4"/>
  </si>
  <si>
    <t>90*90</t>
    <phoneticPr fontId="4"/>
  </si>
  <si>
    <t>120*120</t>
    <phoneticPr fontId="4"/>
  </si>
  <si>
    <t>130*130</t>
    <phoneticPr fontId="4"/>
  </si>
  <si>
    <t>130*130</t>
    <phoneticPr fontId="4"/>
  </si>
  <si>
    <t>150*150</t>
    <phoneticPr fontId="4"/>
  </si>
  <si>
    <t>200*200</t>
    <phoneticPr fontId="4"/>
  </si>
  <si>
    <t>t(mm)</t>
    <phoneticPr fontId="4"/>
  </si>
  <si>
    <t>ix</t>
    <phoneticPr fontId="4"/>
  </si>
  <si>
    <t>Zx</t>
    <phoneticPr fontId="4"/>
  </si>
  <si>
    <t>75*40</t>
    <phoneticPr fontId="4"/>
  </si>
  <si>
    <t>150*75</t>
    <phoneticPr fontId="4"/>
  </si>
  <si>
    <t>150*75</t>
    <phoneticPr fontId="4"/>
  </si>
  <si>
    <t>9*12.5</t>
    <phoneticPr fontId="4"/>
  </si>
  <si>
    <t>7*10.5</t>
    <phoneticPr fontId="4"/>
  </si>
  <si>
    <t>200*80</t>
    <phoneticPr fontId="4"/>
  </si>
  <si>
    <t>8*13.5</t>
    <phoneticPr fontId="4"/>
  </si>
  <si>
    <t>100*100</t>
    <phoneticPr fontId="4"/>
  </si>
  <si>
    <t>6*8</t>
    <phoneticPr fontId="4"/>
  </si>
  <si>
    <t>125*60</t>
    <phoneticPr fontId="4"/>
  </si>
  <si>
    <t>125*125</t>
    <phoneticPr fontId="4"/>
  </si>
  <si>
    <t>6.5*9</t>
    <phoneticPr fontId="4"/>
  </si>
  <si>
    <t>150*150</t>
    <phoneticPr fontId="4"/>
  </si>
  <si>
    <t>7*10</t>
    <phoneticPr fontId="4"/>
  </si>
  <si>
    <t>175*90</t>
    <phoneticPr fontId="4"/>
  </si>
  <si>
    <t>7.5*11</t>
    <phoneticPr fontId="4"/>
  </si>
  <si>
    <t>194*150</t>
    <phoneticPr fontId="4"/>
  </si>
  <si>
    <t>7*11</t>
    <phoneticPr fontId="4"/>
  </si>
  <si>
    <t>250*250</t>
    <phoneticPr fontId="4"/>
  </si>
  <si>
    <t>9*14</t>
    <phoneticPr fontId="4"/>
  </si>
  <si>
    <t>300*150</t>
    <phoneticPr fontId="4"/>
  </si>
  <si>
    <t>350*175</t>
    <phoneticPr fontId="4"/>
  </si>
  <si>
    <t>396*199</t>
    <phoneticPr fontId="4"/>
  </si>
  <si>
    <t>8*13</t>
    <phoneticPr fontId="4"/>
  </si>
  <si>
    <t>M10
*1.5</t>
    <phoneticPr fontId="4"/>
  </si>
  <si>
    <t>M12
*1.75</t>
    <phoneticPr fontId="4"/>
  </si>
  <si>
    <t>M16
*2.0</t>
    <phoneticPr fontId="4"/>
  </si>
  <si>
    <t>M30
*3.5</t>
    <phoneticPr fontId="4"/>
  </si>
  <si>
    <t>M39
4.0</t>
    <phoneticPr fontId="4"/>
  </si>
  <si>
    <t>M8*1.25</t>
    <phoneticPr fontId="4"/>
  </si>
  <si>
    <t>M10*1.5</t>
    <phoneticPr fontId="4"/>
  </si>
  <si>
    <t>M12*1.75</t>
    <phoneticPr fontId="4"/>
  </si>
  <si>
    <t>M16*2.0</t>
    <phoneticPr fontId="4"/>
  </si>
  <si>
    <t>M20*2.5</t>
    <phoneticPr fontId="4"/>
  </si>
  <si>
    <t>M24*3.0</t>
    <phoneticPr fontId="4"/>
  </si>
  <si>
    <t>100-d</t>
    <phoneticPr fontId="4"/>
  </si>
  <si>
    <t>130-d</t>
    <phoneticPr fontId="4"/>
  </si>
  <si>
    <t>160-d</t>
    <phoneticPr fontId="4"/>
  </si>
  <si>
    <t>180-d</t>
    <phoneticPr fontId="4"/>
  </si>
  <si>
    <t>M8*1.25</t>
    <phoneticPr fontId="4"/>
  </si>
  <si>
    <t>M10*1.5</t>
    <phoneticPr fontId="4"/>
  </si>
  <si>
    <t>M12*1.75</t>
    <phoneticPr fontId="4"/>
  </si>
  <si>
    <t>M16*2.0</t>
    <phoneticPr fontId="4"/>
  </si>
  <si>
    <t>M20*2.5</t>
    <phoneticPr fontId="4"/>
  </si>
  <si>
    <t>M24*3.0</t>
    <phoneticPr fontId="4"/>
  </si>
  <si>
    <t>130-d</t>
    <phoneticPr fontId="4"/>
  </si>
  <si>
    <t>160-d</t>
    <phoneticPr fontId="4"/>
  </si>
  <si>
    <t>M10*1.5</t>
    <phoneticPr fontId="4"/>
  </si>
  <si>
    <t>M20*2.5</t>
    <phoneticPr fontId="4"/>
  </si>
  <si>
    <t>M16*2.0</t>
    <phoneticPr fontId="4"/>
  </si>
  <si>
    <t>M12*1.75</t>
    <phoneticPr fontId="4"/>
  </si>
  <si>
    <t>M20*2.5</t>
    <phoneticPr fontId="4"/>
  </si>
  <si>
    <t>M24*3.0</t>
    <phoneticPr fontId="4"/>
  </si>
  <si>
    <t>M8*1.25</t>
    <phoneticPr fontId="4"/>
  </si>
  <si>
    <t>M12*1.75</t>
    <phoneticPr fontId="4"/>
  </si>
  <si>
    <t>M6～M12</t>
    <phoneticPr fontId="4"/>
  </si>
  <si>
    <t>M10</t>
    <phoneticPr fontId="4"/>
  </si>
  <si>
    <t>M12</t>
    <phoneticPr fontId="4"/>
  </si>
  <si>
    <t xml:space="preserve">                       建築設備耐震設計・施工指針2005年版 P216 転記</t>
    <phoneticPr fontId="4"/>
  </si>
  <si>
    <t>M10</t>
    <phoneticPr fontId="4"/>
  </si>
  <si>
    <t>M16</t>
    <phoneticPr fontId="4"/>
  </si>
  <si>
    <t>M12</t>
    <phoneticPr fontId="4"/>
  </si>
  <si>
    <t>M16</t>
    <phoneticPr fontId="4"/>
  </si>
  <si>
    <t>KN</t>
    <phoneticPr fontId="4"/>
  </si>
  <si>
    <t>R1＝P*L2/(L1+L2)</t>
    <phoneticPr fontId="4"/>
  </si>
  <si>
    <t>水平地震応力 FH=KH*P</t>
    <phoneticPr fontId="4"/>
  </si>
  <si>
    <t>水平震度
KH</t>
    <rPh sb="0" eb="4">
      <t>スイヘイシンド</t>
    </rPh>
    <phoneticPr fontId="4"/>
  </si>
  <si>
    <t>荷重
P(KN)</t>
    <rPh sb="0" eb="2">
      <t>カジュウ</t>
    </rPh>
    <phoneticPr fontId="4"/>
  </si>
  <si>
    <t>柱の高さ
h2(cm)</t>
    <phoneticPr fontId="4"/>
  </si>
  <si>
    <t>垂直震度
1/2*KH</t>
    <rPh sb="0" eb="2">
      <t>スイチョク</t>
    </rPh>
    <rPh sb="2" eb="4">
      <t>シンド</t>
    </rPh>
    <phoneticPr fontId="4"/>
  </si>
  <si>
    <t>柱の本数n1</t>
    <phoneticPr fontId="4"/>
  </si>
  <si>
    <t>L1(cm)</t>
    <phoneticPr fontId="4"/>
  </si>
  <si>
    <t>L2(cm)</t>
    <phoneticPr fontId="4"/>
  </si>
  <si>
    <t>荷重
G(KN)</t>
    <rPh sb="0" eb="2">
      <t>カジュウ</t>
    </rPh>
    <phoneticPr fontId="4"/>
  </si>
  <si>
    <t>荷重
G(Kg)</t>
    <rPh sb="0" eb="2">
      <t>カジュウ</t>
    </rPh>
    <phoneticPr fontId="4"/>
  </si>
  <si>
    <t>FH = KH *G</t>
    <phoneticPr fontId="4"/>
  </si>
  <si>
    <t>FV = KV *G</t>
    <phoneticPr fontId="4"/>
  </si>
  <si>
    <t xml:space="preserve"> 対応ﾎﾞﾙﾄ数  n1</t>
    <rPh sb="1" eb="3">
      <t>タイオウ</t>
    </rPh>
    <rPh sb="7" eb="8">
      <t>　</t>
    </rPh>
    <phoneticPr fontId="4"/>
  </si>
  <si>
    <t xml:space="preserve">  ﾎﾞﾙﾄ 1本当りのせん断力 FH1 = FH/n1 (KN)</t>
    <rPh sb="8" eb="9">
      <t>ホン</t>
    </rPh>
    <rPh sb="9" eb="10">
      <t>アタ</t>
    </rPh>
    <rPh sb="14" eb="15">
      <t>ダン</t>
    </rPh>
    <rPh sb="15" eb="16">
      <t>リョク</t>
    </rPh>
    <phoneticPr fontId="4"/>
  </si>
  <si>
    <t>FH1 = FH/n1</t>
    <phoneticPr fontId="4"/>
  </si>
  <si>
    <t>ﾎﾞﾙﾄの
有効径(mm)</t>
    <rPh sb="6" eb="8">
      <t>ユウコウ</t>
    </rPh>
    <rPh sb="8" eb="9">
      <t>ケイ</t>
    </rPh>
    <phoneticPr fontId="4"/>
  </si>
  <si>
    <t>ﾎﾞﾙﾄの有効
径 D(cm)</t>
    <rPh sb="8" eb="9">
      <t>ケイ</t>
    </rPh>
    <phoneticPr fontId="4"/>
  </si>
  <si>
    <t>P(Kg)</t>
    <phoneticPr fontId="4"/>
  </si>
  <si>
    <t>P(KN)</t>
    <phoneticPr fontId="4"/>
  </si>
  <si>
    <t>反力 R1、R2</t>
    <phoneticPr fontId="4"/>
  </si>
  <si>
    <t>KN=Kg*9.8/1000</t>
    <phoneticPr fontId="4"/>
  </si>
  <si>
    <t xml:space="preserve">垂直震度 KV </t>
    <phoneticPr fontId="4"/>
  </si>
  <si>
    <t>水平震度 KH</t>
    <phoneticPr fontId="4"/>
  </si>
  <si>
    <t>P (Kg)</t>
    <phoneticPr fontId="4"/>
  </si>
  <si>
    <t>P (KN)</t>
    <phoneticPr fontId="4"/>
  </si>
  <si>
    <t>H1 (cm)</t>
    <phoneticPr fontId="4"/>
  </si>
  <si>
    <t>H2 (cm)</t>
    <phoneticPr fontId="4"/>
  </si>
  <si>
    <t>柱の高さ
h1(cm)</t>
    <phoneticPr fontId="4"/>
  </si>
  <si>
    <t>M = KH*P*(h1+h2)</t>
    <phoneticPr fontId="4"/>
  </si>
  <si>
    <t>① 転倒モーメントの検討</t>
    <rPh sb="2" eb="4">
      <t>テントウ</t>
    </rPh>
    <rPh sb="10" eb="12">
      <t>ケントウ</t>
    </rPh>
    <phoneticPr fontId="4"/>
  </si>
  <si>
    <t xml:space="preserve">  地震時の垂直応力 Fv =1/2 FH    =  14.7 KN</t>
    <rPh sb="2" eb="4">
      <t>ジシン</t>
    </rPh>
    <rPh sb="4" eb="5">
      <t>ジ</t>
    </rPh>
    <rPh sb="6" eb="8">
      <t>スイチョク</t>
    </rPh>
    <rPh sb="8" eb="10">
      <t>オウリョク</t>
    </rPh>
    <phoneticPr fontId="4"/>
  </si>
  <si>
    <t xml:space="preserve">  地震時の水平応力 FH = KH *G</t>
    <rPh sb="6" eb="8">
      <t>スイヘイ</t>
    </rPh>
    <rPh sb="8" eb="10">
      <t>オウリョク</t>
    </rPh>
    <phoneticPr fontId="4"/>
  </si>
  <si>
    <r>
      <t>【表-1-1】 【 配管重量表   単位 Kg/m － N/m 】</t>
    </r>
    <r>
      <rPr>
        <sz val="11"/>
        <rFont val="BIZ UDP明朝 Medium"/>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4"/>
  </si>
  <si>
    <r>
      <t>【表-1-2】 【 ｱﾝｸﾞﾙ工法 ﾀﾞｸﾄ重量表   単位 Kg/m  － N/m 】</t>
    </r>
    <r>
      <rPr>
        <sz val="11"/>
        <rFont val="BIZ UDP明朝 Medium"/>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4"/>
  </si>
  <si>
    <r>
      <t>【表-1-3】【 ｺｰﾅｰﾎﾞﾙﾄ工法 ﾀﾞｸﾄ重量表   単位 Kg/m － N/m 】</t>
    </r>
    <r>
      <rPr>
        <sz val="11"/>
        <rFont val="BIZ UDP明朝 Medium"/>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4"/>
  </si>
  <si>
    <r>
      <t>【表-1-4】【 設計用標準水平震度 】</t>
    </r>
    <r>
      <rPr>
        <sz val="11"/>
        <rFont val="BIZ UDP明朝 Medium"/>
        <family val="1"/>
        <charset val="128"/>
      </rPr>
      <t xml:space="preserve">  建築設備耐震設計・施工指針2014年版 P225 転記</t>
    </r>
    <rPh sb="9" eb="12">
      <t>セッケイヨウ</t>
    </rPh>
    <rPh sb="12" eb="14">
      <t>ヒョウジュン</t>
    </rPh>
    <rPh sb="14" eb="16">
      <t>スイヘイ</t>
    </rPh>
    <rPh sb="16" eb="18">
      <t>シンド</t>
    </rPh>
    <phoneticPr fontId="4"/>
  </si>
  <si>
    <r>
      <t>【表-1-5】【 水槽類の設計用標準水平震度 】</t>
    </r>
    <r>
      <rPr>
        <sz val="11"/>
        <rFont val="BIZ UDP明朝 Medium"/>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4"/>
  </si>
  <si>
    <r>
      <t>【表-1-6】【 設計用標準水平震度 】</t>
    </r>
    <r>
      <rPr>
        <sz val="11"/>
        <rFont val="BIZ UDP明朝 Medium"/>
        <family val="1"/>
        <charset val="128"/>
      </rPr>
      <t xml:space="preserve">  建築設備耐震設計・施工指針2014年版 P6 転記</t>
    </r>
    <rPh sb="9" eb="12">
      <t>セッケイヨウ</t>
    </rPh>
    <rPh sb="12" eb="14">
      <t>ヒョウジュン</t>
    </rPh>
    <rPh sb="14" eb="16">
      <t>スイヘイ</t>
    </rPh>
    <rPh sb="16" eb="18">
      <t>シンド</t>
    </rPh>
    <phoneticPr fontId="4"/>
  </si>
  <si>
    <r>
      <t xml:space="preserve">【表-2-1】【 鋼材等の許容応力度 】  </t>
    </r>
    <r>
      <rPr>
        <sz val="11"/>
        <rFont val="BIZ UDP明朝 Medium"/>
        <family val="1"/>
        <charset val="128"/>
      </rPr>
      <t>建築設備耐震設計・施工指針2014年版 P230、P232 転記</t>
    </r>
    <rPh sb="9" eb="11">
      <t>コウザイ</t>
    </rPh>
    <rPh sb="11" eb="12">
      <t>トウ</t>
    </rPh>
    <rPh sb="13" eb="15">
      <t>キョヨウ</t>
    </rPh>
    <rPh sb="15" eb="17">
      <t>オウリョク</t>
    </rPh>
    <rPh sb="17" eb="18">
      <t>ド</t>
    </rPh>
    <phoneticPr fontId="4"/>
  </si>
  <si>
    <r>
      <t>【鋼材の</t>
    </r>
    <r>
      <rPr>
        <sz val="12"/>
        <color indexed="10"/>
        <rFont val="BIZ UDP明朝 Medium"/>
        <family val="1"/>
        <charset val="128"/>
      </rPr>
      <t>長期</t>
    </r>
    <r>
      <rPr>
        <sz val="12"/>
        <rFont val="BIZ UDP明朝 Medium"/>
        <family val="1"/>
        <charset val="128"/>
      </rPr>
      <t>許容圧縮応力度  ( KN/cm2 ) ＝(</t>
    </r>
    <r>
      <rPr>
        <sz val="12"/>
        <color indexed="10"/>
        <rFont val="BIZ UDP明朝 Medium"/>
        <family val="1"/>
        <charset val="128"/>
      </rPr>
      <t xml:space="preserve"> 短期/1.5 </t>
    </r>
    <r>
      <rPr>
        <sz val="12"/>
        <rFont val="BIZ UDP明朝 Medium"/>
        <family val="1"/>
        <charset val="128"/>
      </rPr>
      <t>) 】</t>
    </r>
    <rPh sb="1" eb="3">
      <t>コウザイ</t>
    </rPh>
    <phoneticPr fontId="4"/>
  </si>
  <si>
    <r>
      <t>【表-2-2】 【 溶接部の許容応力度 】</t>
    </r>
    <r>
      <rPr>
        <sz val="11"/>
        <rFont val="BIZ UDP明朝 Medium"/>
        <family val="1"/>
        <charset val="128"/>
      </rPr>
      <t xml:space="preserve">  建築設備耐震設計・施工指針2014年版 P239 転記</t>
    </r>
    <phoneticPr fontId="4"/>
  </si>
  <si>
    <r>
      <t xml:space="preserve">  </t>
    </r>
    <r>
      <rPr>
        <sz val="11"/>
        <rFont val="BIZ UDP明朝 Medium"/>
        <family val="1"/>
        <charset val="128"/>
      </rPr>
      <t>( SS400 基準強度</t>
    </r>
    <r>
      <rPr>
        <sz val="11"/>
        <color indexed="10"/>
        <rFont val="BIZ UDP明朝 Medium"/>
        <family val="1"/>
        <charset val="128"/>
      </rPr>
      <t xml:space="preserve">  235N/mm2=23.5kN/cm2 </t>
    </r>
    <r>
      <rPr>
        <sz val="11"/>
        <rFont val="BIZ UDP明朝 Medium"/>
        <family val="1"/>
        <charset val="128"/>
      </rPr>
      <t xml:space="preserve"> にて計算。)</t>
    </r>
    <rPh sb="10" eb="12">
      <t>キジュン</t>
    </rPh>
    <rPh sb="12" eb="14">
      <t>キョウド</t>
    </rPh>
    <rPh sb="39" eb="41">
      <t>ケイサン</t>
    </rPh>
    <phoneticPr fontId="4"/>
  </si>
  <si>
    <r>
      <t xml:space="preserve">F/1.5                 </t>
    </r>
    <r>
      <rPr>
        <sz val="11"/>
        <color indexed="10"/>
        <rFont val="BIZ UDP明朝 Medium"/>
        <family val="1"/>
        <charset val="128"/>
      </rPr>
      <t>(15.66)</t>
    </r>
    <phoneticPr fontId="4"/>
  </si>
  <si>
    <r>
      <t xml:space="preserve">F/(1.5*√3)      </t>
    </r>
    <r>
      <rPr>
        <sz val="11"/>
        <color indexed="10"/>
        <rFont val="BIZ UDP明朝 Medium"/>
        <family val="1"/>
        <charset val="128"/>
      </rPr>
      <t>(9.04)</t>
    </r>
    <phoneticPr fontId="4"/>
  </si>
  <si>
    <r>
      <t xml:space="preserve">F/(1.5*√3)                 </t>
    </r>
    <r>
      <rPr>
        <sz val="11"/>
        <color indexed="10"/>
        <rFont val="BIZ UDP明朝 Medium"/>
        <family val="1"/>
        <charset val="128"/>
      </rPr>
      <t>(9.04)</t>
    </r>
    <phoneticPr fontId="4"/>
  </si>
  <si>
    <r>
      <t xml:space="preserve">【表-2-3】　【座屈による許容圧縮応力度 fc (KN/cm2)】    </t>
    </r>
    <r>
      <rPr>
        <sz val="11"/>
        <rFont val="BIZ UDP明朝 Medium"/>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4"/>
  </si>
  <si>
    <r>
      <t>【 F=235(N/mm2)  (=23.5KN/㎠)鋼材の</t>
    </r>
    <r>
      <rPr>
        <sz val="12"/>
        <color indexed="10"/>
        <rFont val="BIZ UDP明朝 Medium"/>
        <family val="1"/>
        <charset val="128"/>
      </rPr>
      <t>長期</t>
    </r>
    <r>
      <rPr>
        <sz val="12"/>
        <rFont val="BIZ UDP明朝 Medium"/>
        <family val="1"/>
        <charset val="128"/>
      </rPr>
      <t>許容圧縮応力度(KN/cm2)        (</t>
    </r>
    <r>
      <rPr>
        <sz val="12"/>
        <color indexed="10"/>
        <rFont val="BIZ UDP明朝 Medium"/>
        <family val="1"/>
        <charset val="128"/>
      </rPr>
      <t xml:space="preserve"> 短期は</t>
    </r>
    <r>
      <rPr>
        <sz val="12"/>
        <rFont val="BIZ UDP明朝 Medium"/>
        <family val="1"/>
        <charset val="128"/>
      </rPr>
      <t>長期の</t>
    </r>
    <r>
      <rPr>
        <sz val="12"/>
        <color indexed="10"/>
        <rFont val="BIZ UDP明朝 Medium"/>
        <family val="1"/>
        <charset val="128"/>
      </rPr>
      <t xml:space="preserve">1.5倍 </t>
    </r>
    <r>
      <rPr>
        <sz val="12"/>
        <rFont val="BIZ UDP明朝 Medium"/>
        <family val="1"/>
        <charset val="128"/>
      </rPr>
      <t xml:space="preserve">) 】 </t>
    </r>
    <rPh sb="27" eb="29">
      <t>コウザイ</t>
    </rPh>
    <phoneticPr fontId="4"/>
  </si>
  <si>
    <r>
      <t>(1)採用部材を仮定し、鋼材表より断面積 cm2、断面2次半径 icmを求める。断面2次半径が方向により異なる場合は、</t>
    </r>
    <r>
      <rPr>
        <sz val="11"/>
        <color indexed="10"/>
        <rFont val="BIZ UDP明朝 Medium"/>
        <family val="1"/>
        <charset val="128"/>
      </rPr>
      <t>小なる方向</t>
    </r>
    <r>
      <rPr>
        <sz val="11"/>
        <rFont val="BIZ UDP明朝 Medium"/>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4"/>
  </si>
  <si>
    <r>
      <t>【表-3-1】【 等辺山形鋼の断面特性 】</t>
    </r>
    <r>
      <rPr>
        <sz val="11"/>
        <rFont val="BIZ UDP明朝 Medium"/>
        <family val="1"/>
        <charset val="128"/>
      </rPr>
      <t xml:space="preserve">    建築設備耐震設計・施工指針2014年版 P246、JIS　G 3192　転記</t>
    </r>
    <rPh sb="61" eb="63">
      <t>テンキ</t>
    </rPh>
    <phoneticPr fontId="4"/>
  </si>
  <si>
    <r>
      <t>【表-3-2】【 みぞ形鋼の断面特性 】</t>
    </r>
    <r>
      <rPr>
        <sz val="11"/>
        <rFont val="BIZ UDP明朝 Medium"/>
        <family val="1"/>
        <charset val="128"/>
      </rPr>
      <t xml:space="preserve">    建築設備耐震設計・施工指針2014年版 P248、JIS　G 3192　転記</t>
    </r>
    <rPh sb="11" eb="12">
      <t>ケイ</t>
    </rPh>
    <rPh sb="12" eb="13">
      <t>コウ</t>
    </rPh>
    <rPh sb="14" eb="16">
      <t>ダンメン</t>
    </rPh>
    <rPh sb="16" eb="18">
      <t>トクセイ</t>
    </rPh>
    <phoneticPr fontId="4"/>
  </si>
  <si>
    <r>
      <t>【表-3-3】【 Ｈ形鋼の断面特性 】</t>
    </r>
    <r>
      <rPr>
        <sz val="11"/>
        <rFont val="BIZ UDP明朝 Medium"/>
        <family val="1"/>
        <charset val="128"/>
      </rPr>
      <t xml:space="preserve"> JIS G3192 より転記</t>
    </r>
    <rPh sb="10" eb="11">
      <t>ケイ</t>
    </rPh>
    <rPh sb="11" eb="12">
      <t>コウ</t>
    </rPh>
    <rPh sb="13" eb="15">
      <t>ダンメン</t>
    </rPh>
    <rPh sb="15" eb="17">
      <t>トクセイ</t>
    </rPh>
    <rPh sb="32" eb="34">
      <t>テンキ</t>
    </rPh>
    <phoneticPr fontId="4"/>
  </si>
  <si>
    <r>
      <t>【表-3-4】【 ﾎﾞﾙﾄの有効径  (mm) 】</t>
    </r>
    <r>
      <rPr>
        <sz val="11"/>
        <rFont val="BIZ UDP明朝 Medium"/>
        <family val="1"/>
        <charset val="128"/>
      </rPr>
      <t>　JIS B0205 ﾒｰﾄﾙ並目ねじより転記</t>
    </r>
    <rPh sb="14" eb="16">
      <t>ユウコウ</t>
    </rPh>
    <rPh sb="16" eb="17">
      <t>ケイ</t>
    </rPh>
    <rPh sb="40" eb="41">
      <t>ナ</t>
    </rPh>
    <rPh sb="41" eb="42">
      <t>メ</t>
    </rPh>
    <rPh sb="46" eb="48">
      <t>テンキ</t>
    </rPh>
    <phoneticPr fontId="4"/>
  </si>
  <si>
    <r>
      <t>【表-3-5】【 平鋼の規格 】</t>
    </r>
    <r>
      <rPr>
        <sz val="11"/>
        <rFont val="BIZ UDP明朝 Medium"/>
        <family val="1"/>
        <charset val="128"/>
      </rPr>
      <t xml:space="preserve"> JIS G3194 より転記</t>
    </r>
    <rPh sb="9" eb="10">
      <t>ヒラ</t>
    </rPh>
    <rPh sb="10" eb="11">
      <t>コウ</t>
    </rPh>
    <rPh sb="12" eb="14">
      <t>キカク</t>
    </rPh>
    <rPh sb="29" eb="31">
      <t>テンキ</t>
    </rPh>
    <phoneticPr fontId="4"/>
  </si>
  <si>
    <r>
      <t>【表-4-1】【 床ｽﾗﾌﾞ上面使用：先取付施工６角ﾎﾞﾙﾄｱﾝｶｰの</t>
    </r>
    <r>
      <rPr>
        <b/>
        <sz val="11"/>
        <rFont val="BIZ UDP明朝 Medium"/>
        <family val="1"/>
        <charset val="128"/>
      </rPr>
      <t>短期</t>
    </r>
    <r>
      <rPr>
        <sz val="11"/>
        <color indexed="10"/>
        <rFont val="BIZ UDP明朝 Medium"/>
        <family val="1"/>
        <charset val="128"/>
      </rPr>
      <t xml:space="preserve">許容引抜荷重 (KN) 】  </t>
    </r>
    <r>
      <rPr>
        <sz val="11"/>
        <rFont val="BIZ UDP明朝 Medium"/>
        <family val="1"/>
        <charset val="128"/>
      </rPr>
      <t>建築設備耐震設計・施工指針2014年版 P111 転記</t>
    </r>
    <rPh sb="9" eb="10">
      <t>ユカ</t>
    </rPh>
    <rPh sb="14" eb="16">
      <t>ジョウメン</t>
    </rPh>
    <rPh sb="16" eb="18">
      <t>シヨウ</t>
    </rPh>
    <rPh sb="25" eb="26">
      <t>カク</t>
    </rPh>
    <phoneticPr fontId="4"/>
  </si>
  <si>
    <r>
      <t>【表-4-2】【 床ｽﾗﾌﾞ下面使用：先取付施工６角ﾎﾞﾙﾄｱﾝｶｰの</t>
    </r>
    <r>
      <rPr>
        <b/>
        <sz val="11"/>
        <rFont val="BIZ UDP明朝 Medium"/>
        <family val="1"/>
        <charset val="128"/>
      </rPr>
      <t>長期</t>
    </r>
    <r>
      <rPr>
        <sz val="11"/>
        <color indexed="10"/>
        <rFont val="BIZ UDP明朝 Medium"/>
        <family val="1"/>
        <charset val="128"/>
      </rPr>
      <t xml:space="preserve">許容引抜荷重 (KN) 】  </t>
    </r>
    <r>
      <rPr>
        <sz val="11"/>
        <rFont val="BIZ UDP明朝 Medium"/>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4"/>
  </si>
  <si>
    <r>
      <t xml:space="preserve">【表-4-3】【 あと施工接着系ｱﾝｶｰの床ｽﾗﾌﾞ上面許容引抜荷重 】 </t>
    </r>
    <r>
      <rPr>
        <sz val="11"/>
        <rFont val="BIZ UDP明朝 Medium"/>
        <family val="1"/>
        <charset val="128"/>
      </rPr>
      <t xml:space="preserve"> 建築設備耐震設計・施工指針2014年版 P114 転記</t>
    </r>
    <rPh sb="13" eb="15">
      <t>セッチャク</t>
    </rPh>
    <rPh sb="15" eb="16">
      <t>ケイ</t>
    </rPh>
    <phoneticPr fontId="4"/>
  </si>
  <si>
    <r>
      <t>接着系ｱﾝｶｰﾎﾞﾙﾄの【</t>
    </r>
    <r>
      <rPr>
        <sz val="11"/>
        <color indexed="10"/>
        <rFont val="BIZ UDP明朝 Medium"/>
        <family val="1"/>
        <charset val="128"/>
      </rPr>
      <t>短期</t>
    </r>
    <r>
      <rPr>
        <sz val="11"/>
        <rFont val="BIZ UDP明朝 Medium"/>
        <family val="1"/>
        <charset val="128"/>
      </rPr>
      <t>】引抜荷重 (一般的な床ｽﾗﾌﾞ</t>
    </r>
    <r>
      <rPr>
        <sz val="11"/>
        <color indexed="10"/>
        <rFont val="BIZ UDP明朝 Medium"/>
        <family val="1"/>
        <charset val="128"/>
      </rPr>
      <t>上面</t>
    </r>
    <r>
      <rPr>
        <sz val="11"/>
        <rFont val="BIZ UDP明朝 Medium"/>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4"/>
  </si>
  <si>
    <r>
      <t xml:space="preserve">【表-4-4】【 あと施工接着系ｱﾝｶｰの床ｽﾗﾌﾞ下面,壁面許容引抜荷重 】  </t>
    </r>
    <r>
      <rPr>
        <sz val="11"/>
        <rFont val="BIZ UDP明朝 Medium"/>
        <family val="1"/>
        <charset val="128"/>
      </rPr>
      <t>建築設備耐震設計・施工指針2014年版 P114 転記</t>
    </r>
    <rPh sb="13" eb="15">
      <t>セッチャク</t>
    </rPh>
    <rPh sb="15" eb="16">
      <t>ケイ</t>
    </rPh>
    <rPh sb="26" eb="27">
      <t>シタ</t>
    </rPh>
    <rPh sb="29" eb="31">
      <t>ヘキメン</t>
    </rPh>
    <phoneticPr fontId="4"/>
  </si>
  <si>
    <r>
      <t>接着系ｱﾝｶｰﾎﾞﾙﾄの【</t>
    </r>
    <r>
      <rPr>
        <sz val="11"/>
        <color indexed="10"/>
        <rFont val="BIZ UDP明朝 Medium"/>
        <family val="1"/>
        <charset val="128"/>
      </rPr>
      <t>長期</t>
    </r>
    <r>
      <rPr>
        <sz val="11"/>
        <rFont val="BIZ UDP明朝 Medium"/>
        <family val="1"/>
        <charset val="128"/>
      </rPr>
      <t>】引抜荷重 (一般的な天井ｽﾗﾌﾞ</t>
    </r>
    <r>
      <rPr>
        <sz val="11"/>
        <color indexed="10"/>
        <rFont val="BIZ UDP明朝 Medium"/>
        <family val="1"/>
        <charset val="128"/>
      </rPr>
      <t>下面,壁面</t>
    </r>
    <r>
      <rPr>
        <sz val="11"/>
        <rFont val="BIZ UDP明朝 Medium"/>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4"/>
  </si>
  <si>
    <r>
      <t xml:space="preserve">【表-4-5】【 あと施工ﾒｶﾆｶﾙ系ｱﾝｶｰﾎﾞﾙﾄ(雄ﾈｼﾞ)の床ｽﾗﾌﾞ上面許容引抜荷重 】  </t>
    </r>
    <r>
      <rPr>
        <sz val="10"/>
        <rFont val="BIZ UDP明朝 Medium"/>
        <family val="1"/>
        <charset val="128"/>
      </rPr>
      <t xml:space="preserve"> 建築設備耐震設計・施工指針2014年版 P115 転記</t>
    </r>
    <rPh sb="39" eb="40">
      <t>ウエ</t>
    </rPh>
    <phoneticPr fontId="4"/>
  </si>
  <si>
    <r>
      <t>ﾒｶﾆｶﾙ系ｱﾝｶｰﾎﾞﾙﾄ(雄ﾈｼﾞ)の【</t>
    </r>
    <r>
      <rPr>
        <sz val="11"/>
        <color indexed="10"/>
        <rFont val="BIZ UDP明朝 Medium"/>
        <family val="1"/>
        <charset val="128"/>
      </rPr>
      <t>短期</t>
    </r>
    <r>
      <rPr>
        <sz val="11"/>
        <rFont val="BIZ UDP明朝 Medium"/>
        <family val="1"/>
        <charset val="128"/>
      </rPr>
      <t>】引抜荷重 (一般的な床ｽﾗﾌﾞ</t>
    </r>
    <r>
      <rPr>
        <sz val="11"/>
        <color indexed="10"/>
        <rFont val="BIZ UDP明朝 Medium"/>
        <family val="1"/>
        <charset val="128"/>
      </rPr>
      <t>上面</t>
    </r>
    <r>
      <rPr>
        <sz val="11"/>
        <rFont val="BIZ UDP明朝 Medium"/>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4"/>
  </si>
  <si>
    <r>
      <t xml:space="preserve">【表-4-5】【 あと施工ﾒｶﾆｶﾙ系ｱﾝｶｰﾎﾞﾙﾄ(雄ﾈｼﾞ)の床ｽﾗﾌﾞ下面,壁面許容引抜荷重 】  </t>
    </r>
    <r>
      <rPr>
        <sz val="10"/>
        <rFont val="BIZ UDP明朝 Medium"/>
        <family val="1"/>
        <charset val="128"/>
      </rPr>
      <t>建築設備耐震設計・施工指針2014年版 P115 転記</t>
    </r>
    <rPh sb="39" eb="40">
      <t>シタ</t>
    </rPh>
    <rPh sb="42" eb="44">
      <t>ヘキメン</t>
    </rPh>
    <phoneticPr fontId="4"/>
  </si>
  <si>
    <r>
      <t>ﾒｶﾙｶﾙ系ｱﾝｶｰﾎﾞﾙﾄ(雄ﾈｼﾞ)の【</t>
    </r>
    <r>
      <rPr>
        <sz val="11"/>
        <color indexed="10"/>
        <rFont val="BIZ UDP明朝 Medium"/>
        <family val="1"/>
        <charset val="128"/>
      </rPr>
      <t>長期</t>
    </r>
    <r>
      <rPr>
        <sz val="11"/>
        <rFont val="BIZ UDP明朝 Medium"/>
        <family val="1"/>
        <charset val="128"/>
      </rPr>
      <t>】引抜荷重 (一般的な天井ｽﾗﾌﾞ</t>
    </r>
    <r>
      <rPr>
        <sz val="11"/>
        <color indexed="10"/>
        <rFont val="BIZ UDP明朝 Medium"/>
        <family val="1"/>
        <charset val="128"/>
      </rPr>
      <t>下面,壁面</t>
    </r>
    <r>
      <rPr>
        <sz val="11"/>
        <rFont val="BIZ UDP明朝 Medium"/>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4"/>
  </si>
  <si>
    <r>
      <t xml:space="preserve">【表-4-6】【 あと施工ﾒｶﾆｶﾙ系ｱﾝｶｰﾎﾞﾙﾄ(雌ﾈｼﾞ)の【短期】引抜荷重】 </t>
    </r>
    <r>
      <rPr>
        <sz val="11"/>
        <rFont val="BIZ UDP明朝 Medium"/>
        <family val="1"/>
        <charset val="128"/>
      </rPr>
      <t xml:space="preserve"> 建築設備耐震設計・施工指針2014年版 P116 転記</t>
    </r>
    <rPh sb="28" eb="29">
      <t>メス</t>
    </rPh>
    <phoneticPr fontId="4"/>
  </si>
  <si>
    <r>
      <t>ﾒｶﾆｶﾙ系ｱﾝｶｰﾎﾞﾙﾄ(雌ﾈｼﾞ)の【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4"/>
  </si>
  <si>
    <r>
      <t xml:space="preserve">【表-4-7】【 あと施工ﾒｶﾆｶﾙ系ｱﾝｶｰﾎﾞﾙﾄ(雌ﾈｼﾞ)の【長期】引抜荷重】 </t>
    </r>
    <r>
      <rPr>
        <sz val="11"/>
        <rFont val="BIZ UDP明朝 Medium"/>
        <family val="1"/>
        <charset val="128"/>
      </rPr>
      <t xml:space="preserve"> 建築設備耐震設計・施工指針2014年版 P116 転記</t>
    </r>
    <rPh sb="28" eb="29">
      <t>メス</t>
    </rPh>
    <rPh sb="35" eb="37">
      <t>チョウキ</t>
    </rPh>
    <phoneticPr fontId="4"/>
  </si>
  <si>
    <r>
      <t>ﾒｶﾙｶﾙ系ｱﾝｶｰﾎﾞﾙﾄ(雌ﾈｼﾞ)の【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4"/>
  </si>
  <si>
    <r>
      <t xml:space="preserve">【表-4-8】【 ｲﾝｻｰﾄ等の許容引抜荷重 】    </t>
    </r>
    <r>
      <rPr>
        <sz val="11"/>
        <rFont val="BIZ UDP明朝 Medium"/>
        <family val="1"/>
        <charset val="128"/>
      </rPr>
      <t>建築設備耐震設計・施工指針2014年版 P117 転記</t>
    </r>
    <phoneticPr fontId="4"/>
  </si>
  <si>
    <r>
      <t>(参考) 鋼製</t>
    </r>
    <r>
      <rPr>
        <sz val="11"/>
        <rFont val="BIZ UDP明朝 Medium"/>
        <family val="1"/>
        <charset val="128"/>
      </rPr>
      <t>ｲﾝｻｰﾄの【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4"/>
  </si>
  <si>
    <r>
      <t xml:space="preserve">【表-4-9】【 ｲﾝｻｰﾄ等の許容引抜荷重 】    </t>
    </r>
    <r>
      <rPr>
        <sz val="11"/>
        <rFont val="BIZ UDP明朝 Medium"/>
        <family val="1"/>
        <charset val="128"/>
      </rPr>
      <t>建築設備耐震設計・施工指針2014年版 P117 転記</t>
    </r>
    <phoneticPr fontId="4"/>
  </si>
  <si>
    <r>
      <t>(参考) 鋼製</t>
    </r>
    <r>
      <rPr>
        <sz val="11"/>
        <rFont val="BIZ UDP明朝 Medium"/>
        <family val="1"/>
        <charset val="128"/>
      </rPr>
      <t>ｲﾝｻｰﾄの【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4"/>
  </si>
  <si>
    <r>
      <t xml:space="preserve">【表-4-10】【 ｲﾝｻｰﾄ等の許容引抜荷重 】   </t>
    </r>
    <r>
      <rPr>
        <sz val="11"/>
        <rFont val="BIZ UDP明朝 Medium"/>
        <family val="1"/>
        <charset val="128"/>
      </rPr>
      <t>建築設備耐震設計・施工指針2014年版 P118 転記</t>
    </r>
    <phoneticPr fontId="4"/>
  </si>
  <si>
    <r>
      <t>(参考) いもの製</t>
    </r>
    <r>
      <rPr>
        <sz val="11"/>
        <rFont val="BIZ UDP明朝 Medium"/>
        <family val="1"/>
        <charset val="128"/>
      </rPr>
      <t>ｲﾝｻｰﾄの【</t>
    </r>
    <r>
      <rPr>
        <sz val="11"/>
        <color indexed="10"/>
        <rFont val="BIZ UDP明朝 Medium"/>
        <family val="1"/>
        <charset val="128"/>
      </rPr>
      <t>短期</t>
    </r>
    <r>
      <rPr>
        <sz val="11"/>
        <rFont val="BIZ UDP明朝 Medium"/>
        <family val="1"/>
        <charset val="128"/>
      </rPr>
      <t>】引抜荷重 (基礎・一般的な床ｽﾗﾌﾞ</t>
    </r>
    <r>
      <rPr>
        <sz val="11"/>
        <color indexed="10"/>
        <rFont val="BIZ UDP明朝 Medium"/>
        <family val="1"/>
        <charset val="128"/>
      </rPr>
      <t>上面</t>
    </r>
    <r>
      <rPr>
        <sz val="11"/>
        <rFont val="BIZ UDP明朝 Medium"/>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4"/>
  </si>
  <si>
    <r>
      <t xml:space="preserve">【表-4-11】【 ｲﾝｻｰﾄ等の許容引抜荷重 】  </t>
    </r>
    <r>
      <rPr>
        <sz val="11"/>
        <rFont val="BIZ UDP明朝 Medium"/>
        <family val="1"/>
        <charset val="128"/>
      </rPr>
      <t xml:space="preserve"> 建築設備耐震設計・施工指針2014年版 P118 転記</t>
    </r>
    <phoneticPr fontId="4"/>
  </si>
  <si>
    <r>
      <t>(参考) いもの製</t>
    </r>
    <r>
      <rPr>
        <sz val="11"/>
        <rFont val="BIZ UDP明朝 Medium"/>
        <family val="1"/>
        <charset val="128"/>
      </rPr>
      <t>ｲﾝｻｰﾄの【</t>
    </r>
    <r>
      <rPr>
        <sz val="11"/>
        <color indexed="10"/>
        <rFont val="BIZ UDP明朝 Medium"/>
        <family val="1"/>
        <charset val="128"/>
      </rPr>
      <t>長期</t>
    </r>
    <r>
      <rPr>
        <sz val="11"/>
        <rFont val="BIZ UDP明朝 Medium"/>
        <family val="1"/>
        <charset val="128"/>
      </rPr>
      <t>】引抜荷重 (基礎・一般的な天井ｽﾗﾌﾞ</t>
    </r>
    <r>
      <rPr>
        <sz val="11"/>
        <color indexed="10"/>
        <rFont val="BIZ UDP明朝 Medium"/>
        <family val="1"/>
        <charset val="128"/>
      </rPr>
      <t>下面,壁面</t>
    </r>
    <r>
      <rPr>
        <sz val="11"/>
        <rFont val="BIZ UDP明朝 Medium"/>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4"/>
  </si>
  <si>
    <r>
      <t>＊各反力は、距離に</t>
    </r>
    <r>
      <rPr>
        <b/>
        <sz val="11"/>
        <rFont val="BIZ UDP明朝 Medium"/>
        <family val="1"/>
        <charset val="128"/>
      </rPr>
      <t>反比例</t>
    </r>
    <r>
      <rPr>
        <sz val="11"/>
        <rFont val="BIZ UDP明朝 Medium"/>
        <family val="1"/>
        <charset val="128"/>
      </rPr>
      <t>する。</t>
    </r>
    <rPh sb="1" eb="2">
      <t>カク</t>
    </rPh>
    <rPh sb="2" eb="3">
      <t>ハン</t>
    </rPh>
    <rPh sb="3" eb="4">
      <t>リョク</t>
    </rPh>
    <rPh sb="6" eb="8">
      <t>キョリ</t>
    </rPh>
    <rPh sb="9" eb="10">
      <t>ハン</t>
    </rPh>
    <rPh sb="10" eb="12">
      <t>ヒレイ</t>
    </rPh>
    <phoneticPr fontId="4"/>
  </si>
  <si>
    <r>
      <t xml:space="preserve">   柱の水平材</t>
    </r>
    <r>
      <rPr>
        <b/>
        <sz val="11"/>
        <rFont val="BIZ UDP明朝 Medium"/>
        <family val="1"/>
        <charset val="128"/>
      </rPr>
      <t>付け根</t>
    </r>
    <r>
      <rPr>
        <sz val="11"/>
        <rFont val="BIZ UDP明朝 Medium"/>
        <family val="1"/>
        <charset val="128"/>
      </rPr>
      <t>の曲げﾓｰﾒﾝﾄ  M</t>
    </r>
    <r>
      <rPr>
        <vertAlign val="subscript"/>
        <sz val="11"/>
        <rFont val="BIZ UDP明朝 Medium"/>
        <family val="1"/>
        <charset val="128"/>
      </rPr>
      <t xml:space="preserve">柱 </t>
    </r>
    <r>
      <rPr>
        <sz val="11"/>
        <rFont val="BIZ UDP明朝 Medium"/>
        <family val="1"/>
        <charset val="128"/>
      </rPr>
      <t>=  FH * H ÷ n (KN・cm)</t>
    </r>
    <rPh sb="3" eb="4">
      <t>ハシラ</t>
    </rPh>
    <rPh sb="5" eb="7">
      <t>スイヘイ</t>
    </rPh>
    <rPh sb="7" eb="8">
      <t>ザイ</t>
    </rPh>
    <rPh sb="8" eb="9">
      <t>ツ</t>
    </rPh>
    <rPh sb="10" eb="11">
      <t>ネ</t>
    </rPh>
    <rPh sb="12" eb="13">
      <t>マ</t>
    </rPh>
    <rPh sb="22" eb="23">
      <t>ハシラ</t>
    </rPh>
    <phoneticPr fontId="4"/>
  </si>
  <si>
    <r>
      <t>　転倒ﾓｰﾒﾝﾄ  Mt</t>
    </r>
    <r>
      <rPr>
        <vertAlign val="subscript"/>
        <sz val="11"/>
        <rFont val="BIZ UDP明朝 Medium"/>
        <family val="1"/>
        <charset val="128"/>
      </rPr>
      <t xml:space="preserve"> </t>
    </r>
    <r>
      <rPr>
        <sz val="11"/>
        <rFont val="BIZ UDP明朝 Medium"/>
        <family val="1"/>
        <charset val="128"/>
      </rPr>
      <t>= KH * P * H (KN・cm)</t>
    </r>
    <rPh sb="1" eb="3">
      <t>テントウ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</si>
</sst>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24" x14ac:knownFonts="1">
    <font>
      <sz val="11"/>
      <name val="ＭＳ 明朝"/>
      <family val="1"/>
      <charset val="128"/>
    </font>
    <font>
      <sz val="11"/>
      <color theme="1"/>
      <name val="ＭＳ Ｐゴシック"/>
      <family val="2"/>
      <charset val="128"/>
      <scheme val="minor"/>
    </font>
    <font>
      <sz val="11"/>
      <name val="ＭＳ 明朝"/>
      <family val="1"/>
      <charset val="128"/>
    </font>
    <font>
      <sz val="11"/>
      <name val="ＭＳ 明朝"/>
      <family val="1"/>
      <charset val="128"/>
    </font>
    <font>
      <sz val="6"/>
      <name val="ＭＳ 明朝"/>
      <family val="1"/>
      <charset val="128"/>
    </font>
    <font>
      <b/>
      <sz val="11"/>
      <name val="ＭＳ 明朝"/>
      <family val="1"/>
      <charset val="128"/>
    </font>
    <font>
      <sz val="11"/>
      <color indexed="10"/>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BIZ UDP明朝 Medium"/>
      <family val="1"/>
      <charset val="128"/>
    </font>
    <font>
      <sz val="14"/>
      <name val="BIZ UDP明朝 Medium"/>
      <family val="1"/>
      <charset val="128"/>
    </font>
    <font>
      <sz val="14"/>
      <color indexed="53"/>
      <name val="BIZ UDP明朝 Medium"/>
      <family val="1"/>
      <charset val="128"/>
    </font>
    <font>
      <sz val="11"/>
      <color indexed="10"/>
      <name val="BIZ UDP明朝 Medium"/>
      <family val="1"/>
      <charset val="128"/>
    </font>
    <font>
      <sz val="9"/>
      <name val="BIZ UDP明朝 Medium"/>
      <family val="1"/>
      <charset val="128"/>
    </font>
    <font>
      <sz val="12"/>
      <name val="BIZ UDP明朝 Medium"/>
      <family val="1"/>
      <charset val="128"/>
    </font>
    <font>
      <sz val="12"/>
      <color indexed="10"/>
      <name val="BIZ UDP明朝 Medium"/>
      <family val="1"/>
      <charset val="128"/>
    </font>
    <font>
      <sz val="6"/>
      <name val="BIZ UDP明朝 Medium"/>
      <family val="1"/>
      <charset val="128"/>
    </font>
    <font>
      <sz val="12"/>
      <color rgb="FF111111"/>
      <name val="BIZ UDP明朝 Medium"/>
      <family val="1"/>
      <charset val="128"/>
    </font>
    <font>
      <sz val="10"/>
      <name val="BIZ UDP明朝 Medium"/>
      <family val="1"/>
      <charset val="128"/>
    </font>
    <font>
      <b/>
      <sz val="11"/>
      <name val="BIZ UDP明朝 Medium"/>
      <family val="1"/>
      <charset val="128"/>
    </font>
    <font>
      <b/>
      <sz val="16"/>
      <name val="BIZ UDP明朝 Medium"/>
      <family val="1"/>
      <charset val="128"/>
    </font>
    <font>
      <vertAlign val="subscript"/>
      <sz val="11"/>
      <name val="BIZ UDP明朝 Medium"/>
      <family val="1"/>
      <charset val="128"/>
    </font>
    <font>
      <sz val="8"/>
      <name val="BIZ UDP明朝 Medium"/>
      <family val="1"/>
      <charset val="128"/>
    </font>
  </fonts>
  <fills count="6">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94">
    <xf numFmtId="0" fontId="0" fillId="0" borderId="0" xfId="0">
      <alignment vertical="center"/>
    </xf>
    <xf numFmtId="0" fontId="7"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8" fillId="0" borderId="0" xfId="0" applyFont="1" applyAlignment="1">
      <alignment horizontal="center" vertical="center"/>
    </xf>
    <xf numFmtId="0" fontId="0" fillId="0" borderId="0" xfId="0" quotePrefix="1" applyAlignment="1">
      <alignment horizontal="center" vertical="center"/>
    </xf>
    <xf numFmtId="0" fontId="6" fillId="0" borderId="0" xfId="0" applyFont="1">
      <alignment vertical="center"/>
    </xf>
    <xf numFmtId="0" fontId="9" fillId="0" borderId="0" xfId="0" applyFont="1">
      <alignment vertical="center"/>
    </xf>
    <xf numFmtId="0" fontId="2" fillId="0" borderId="0" xfId="0" applyFont="1" applyAlignment="1">
      <alignment vertical="center" shrinkToFit="1"/>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0" borderId="0" xfId="0" applyFont="1" applyAlignment="1">
      <alignment horizontal="left" vertical="center"/>
    </xf>
    <xf numFmtId="0" fontId="10" fillId="0" borderId="1"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lignment horizontal="center" vertical="center"/>
    </xf>
    <xf numFmtId="176" fontId="10"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6"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4" xfId="0" applyFont="1" applyBorder="1">
      <alignment vertical="center"/>
    </xf>
    <xf numFmtId="0" fontId="10" fillId="0" borderId="5" xfId="0" applyFont="1" applyBorder="1">
      <alignment vertical="center"/>
    </xf>
    <xf numFmtId="0" fontId="13" fillId="0" borderId="0" xfId="0" applyFont="1">
      <alignment vertical="center"/>
    </xf>
    <xf numFmtId="0" fontId="14" fillId="0" borderId="1" xfId="0" applyFont="1" applyBorder="1" applyAlignment="1">
      <alignment horizontal="center" vertical="center"/>
    </xf>
    <xf numFmtId="0" fontId="14" fillId="0" borderId="0" xfId="0" applyFo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2" xfId="0" quotePrefix="1" applyFont="1" applyBorder="1" applyAlignment="1">
      <alignment horizontal="center" vertical="center"/>
    </xf>
    <xf numFmtId="176" fontId="14" fillId="0" borderId="3" xfId="0" applyNumberFormat="1" applyFont="1" applyBorder="1" applyAlignment="1">
      <alignment horizontal="center" vertical="center"/>
    </xf>
    <xf numFmtId="0" fontId="14" fillId="0" borderId="3" xfId="0" applyFont="1" applyBorder="1" applyAlignment="1">
      <alignment horizontal="center" vertical="center" wrapText="1"/>
    </xf>
    <xf numFmtId="0" fontId="14" fillId="0" borderId="9" xfId="0" quotePrefix="1" applyFont="1" applyBorder="1" applyAlignment="1">
      <alignment horizontal="center" vertical="center"/>
    </xf>
    <xf numFmtId="0" fontId="14" fillId="0" borderId="9" xfId="0" applyFont="1" applyBorder="1" applyAlignment="1">
      <alignment horizontal="center" vertical="center"/>
    </xf>
    <xf numFmtId="176" fontId="14" fillId="0" borderId="2" xfId="0" quotePrefix="1" applyNumberFormat="1" applyFont="1" applyBorder="1" applyAlignment="1">
      <alignment horizontal="center" vertical="center"/>
    </xf>
    <xf numFmtId="0" fontId="15" fillId="0" borderId="0" xfId="0" applyFont="1">
      <alignment vertical="center"/>
    </xf>
    <xf numFmtId="0" fontId="16" fillId="0" borderId="0" xfId="0" applyFont="1">
      <alignment vertical="center"/>
    </xf>
    <xf numFmtId="0" fontId="10" fillId="0" borderId="0" xfId="0" applyFont="1" applyAlignment="1">
      <alignment horizontal="center" vertical="center" wrapText="1"/>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0" fontId="18" fillId="0" borderId="0" xfId="0" applyFont="1">
      <alignment vertical="center"/>
    </xf>
    <xf numFmtId="177" fontId="10"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0" fillId="0" borderId="1" xfId="0" applyFont="1" applyBorder="1" applyAlignment="1">
      <alignment horizontal="right" vertical="center"/>
    </xf>
    <xf numFmtId="176" fontId="10" fillId="0" borderId="1" xfId="0" applyNumberFormat="1" applyFont="1" applyBorder="1" applyAlignment="1">
      <alignment horizontal="right" vertical="center"/>
    </xf>
    <xf numFmtId="0" fontId="19"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1" xfId="0" applyFont="1" applyFill="1" applyBorder="1" applyAlignment="1">
      <alignment horizontal="right" vertical="center"/>
    </xf>
    <xf numFmtId="177" fontId="10" fillId="0" borderId="1" xfId="0" applyNumberFormat="1" applyFont="1" applyBorder="1" applyAlignment="1">
      <alignment horizontal="right" vertical="center"/>
    </xf>
    <xf numFmtId="176" fontId="10" fillId="3" borderId="1" xfId="0" applyNumberFormat="1" applyFont="1" applyFill="1" applyBorder="1" applyAlignment="1">
      <alignment horizontal="right" vertical="center"/>
    </xf>
    <xf numFmtId="177" fontId="10" fillId="3" borderId="1" xfId="0" applyNumberFormat="1" applyFont="1" applyFill="1" applyBorder="1" applyAlignment="1">
      <alignment horizontal="right" vertical="center"/>
    </xf>
    <xf numFmtId="176" fontId="14" fillId="0" borderId="1" xfId="0" applyNumberFormat="1" applyFont="1" applyBorder="1" applyAlignment="1">
      <alignment horizontal="right" vertical="center"/>
    </xf>
    <xf numFmtId="176" fontId="14" fillId="3" borderId="1" xfId="0" applyNumberFormat="1" applyFont="1" applyFill="1" applyBorder="1" applyAlignment="1">
      <alignment horizontal="right" vertical="center"/>
    </xf>
    <xf numFmtId="176" fontId="10" fillId="0" borderId="0" xfId="0" applyNumberFormat="1" applyFont="1" applyAlignment="1">
      <alignment horizontal="right" vertical="center"/>
    </xf>
    <xf numFmtId="0" fontId="10" fillId="0" borderId="0" xfId="0" applyFont="1" applyAlignment="1">
      <alignment vertical="center" wrapText="1"/>
    </xf>
    <xf numFmtId="0" fontId="10" fillId="0" borderId="0" xfId="0" applyFont="1" applyAlignment="1">
      <alignment horizontal="right" vertical="center"/>
    </xf>
    <xf numFmtId="178" fontId="10" fillId="0" borderId="1" xfId="0" applyNumberFormat="1" applyFont="1" applyBorder="1" applyAlignment="1">
      <alignment horizontal="right" vertical="center"/>
    </xf>
    <xf numFmtId="178" fontId="10" fillId="3" borderId="1" xfId="0" applyNumberFormat="1" applyFont="1" applyFill="1" applyBorder="1" applyAlignment="1">
      <alignment horizontal="right" vertical="center"/>
    </xf>
    <xf numFmtId="177" fontId="10" fillId="0" borderId="0" xfId="0" applyNumberFormat="1" applyFont="1" applyAlignment="1">
      <alignment horizontal="right" vertical="center"/>
    </xf>
    <xf numFmtId="178" fontId="10" fillId="0" borderId="0" xfId="0" applyNumberFormat="1" applyFont="1" applyAlignment="1">
      <alignment horizontal="right" vertical="center"/>
    </xf>
    <xf numFmtId="178" fontId="10" fillId="3" borderId="1" xfId="0" applyNumberFormat="1" applyFont="1" applyFill="1" applyBorder="1">
      <alignment vertical="center"/>
    </xf>
    <xf numFmtId="0" fontId="10" fillId="3" borderId="1" xfId="0" applyFont="1" applyFill="1" applyBorder="1">
      <alignment vertical="center"/>
    </xf>
    <xf numFmtId="178" fontId="10" fillId="0" borderId="0" xfId="0" applyNumberFormat="1" applyFont="1">
      <alignment vertical="center"/>
    </xf>
    <xf numFmtId="178" fontId="10" fillId="0" borderId="1" xfId="0" applyNumberFormat="1" applyFont="1" applyBorder="1">
      <alignment vertical="center"/>
    </xf>
    <xf numFmtId="0" fontId="10" fillId="0" borderId="1" xfId="0" applyFont="1" applyBorder="1">
      <alignment vertical="center"/>
    </xf>
    <xf numFmtId="0" fontId="10" fillId="0" borderId="0" xfId="0" applyFont="1" applyAlignment="1">
      <alignment horizontal="left" vertical="center" wrapText="1"/>
    </xf>
    <xf numFmtId="0" fontId="19" fillId="0" borderId="0" xfId="0" applyFont="1" applyAlignment="1">
      <alignment horizontal="center" vertical="center" wrapText="1"/>
    </xf>
    <xf numFmtId="176" fontId="10" fillId="0" borderId="0" xfId="0" applyNumberFormat="1" applyFont="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23" fillId="0" borderId="1" xfId="0" applyFont="1" applyBorder="1" applyAlignment="1">
      <alignment horizontal="center" vertical="center" wrapText="1"/>
    </xf>
    <xf numFmtId="0" fontId="20" fillId="4" borderId="1" xfId="0" applyFont="1" applyFill="1" applyBorder="1" applyAlignment="1">
      <alignment horizontal="center" vertical="center"/>
    </xf>
    <xf numFmtId="0" fontId="13" fillId="0" borderId="0" xfId="0" applyFont="1" applyAlignment="1">
      <alignment horizontal="left" vertical="center"/>
    </xf>
    <xf numFmtId="0" fontId="10" fillId="0" borderId="0" xfId="0" applyFont="1" applyAlignment="1">
      <alignment horizontal="left" vertical="center"/>
    </xf>
    <xf numFmtId="0" fontId="10" fillId="0" borderId="1" xfId="0" applyFont="1" applyBorder="1" applyAlignment="1">
      <alignment horizontal="center" vertical="center"/>
    </xf>
    <xf numFmtId="0" fontId="14" fillId="0" borderId="14" xfId="0" applyFont="1" applyBorder="1" applyAlignment="1">
      <alignment horizontal="left" vertical="center" wrapText="1"/>
    </xf>
    <xf numFmtId="0" fontId="14" fillId="0" borderId="12" xfId="0" applyFont="1" applyBorder="1" applyAlignment="1">
      <alignment horizontal="left" vertical="center" wrapText="1"/>
    </xf>
    <xf numFmtId="0" fontId="14" fillId="0" borderId="15" xfId="0" applyFont="1" applyBorder="1" applyAlignment="1">
      <alignment horizontal="left" vertical="center" wrapText="1"/>
    </xf>
    <xf numFmtId="0" fontId="14" fillId="0" borderId="8"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3" fillId="0" borderId="0" xfId="0" applyFont="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13" fillId="0" borderId="4" xfId="0" applyFont="1" applyBorder="1" applyAlignment="1">
      <alignment horizontal="left"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5" xfId="0" applyFont="1" applyBorder="1" applyAlignment="1">
      <alignment horizontal="center" vertical="center"/>
    </xf>
    <xf numFmtId="0" fontId="10" fillId="0" borderId="12" xfId="0" applyFont="1" applyBorder="1" applyAlignment="1">
      <alignment horizontal="center" vertical="center"/>
    </xf>
    <xf numFmtId="0" fontId="10" fillId="0" borderId="0" xfId="0" applyFont="1" applyAlignment="1">
      <alignment horizontal="center" vertical="center"/>
    </xf>
    <xf numFmtId="0" fontId="10" fillId="0" borderId="4" xfId="0" applyFont="1" applyBorder="1" applyAlignment="1">
      <alignment horizontal="center" vertical="center"/>
    </xf>
    <xf numFmtId="0" fontId="10" fillId="0" borderId="1" xfId="0" applyFont="1" applyBorder="1" applyAlignment="1">
      <alignment horizontal="center" vertical="center" wrapText="1"/>
    </xf>
    <xf numFmtId="176" fontId="10" fillId="0" borderId="14" xfId="0" applyNumberFormat="1" applyFont="1" applyBorder="1" applyAlignment="1">
      <alignment horizontal="center" vertical="center"/>
    </xf>
    <xf numFmtId="176" fontId="10" fillId="0" borderId="15" xfId="0" applyNumberFormat="1" applyFont="1" applyBorder="1" applyAlignment="1">
      <alignment horizontal="center" vertical="center"/>
    </xf>
    <xf numFmtId="176" fontId="10" fillId="0" borderId="8" xfId="0" quotePrefix="1" applyNumberFormat="1" applyFont="1" applyBorder="1" applyAlignment="1">
      <alignment horizontal="center" vertical="center"/>
    </xf>
    <xf numFmtId="176" fontId="10" fillId="0" borderId="5" xfId="0" applyNumberFormat="1" applyFont="1" applyBorder="1" applyAlignment="1">
      <alignment horizontal="center" vertical="center"/>
    </xf>
    <xf numFmtId="176" fontId="10" fillId="0" borderId="8" xfId="0" applyNumberFormat="1" applyFont="1" applyBorder="1" applyAlignment="1">
      <alignment horizontal="center" vertical="center"/>
    </xf>
    <xf numFmtId="0" fontId="10" fillId="0" borderId="10" xfId="0" applyFont="1" applyBorder="1">
      <alignment vertical="center"/>
    </xf>
    <xf numFmtId="0" fontId="10" fillId="0" borderId="13" xfId="0" applyFont="1" applyBorder="1">
      <alignment vertical="center"/>
    </xf>
    <xf numFmtId="0" fontId="10" fillId="0" borderId="11" xfId="0" applyFont="1" applyBorder="1">
      <alignment vertical="center"/>
    </xf>
    <xf numFmtId="176" fontId="10" fillId="0" borderId="1" xfId="0" applyNumberFormat="1" applyFont="1" applyBorder="1" applyAlignment="1">
      <alignment horizontal="center" vertical="center"/>
    </xf>
    <xf numFmtId="0" fontId="10" fillId="0" borderId="6" xfId="0" applyFont="1" applyBorder="1">
      <alignment vertical="center"/>
    </xf>
    <xf numFmtId="0" fontId="10" fillId="0" borderId="0" xfId="0" applyFont="1">
      <alignment vertical="center"/>
    </xf>
    <xf numFmtId="0" fontId="10" fillId="0" borderId="7" xfId="0" applyFont="1" applyBorder="1">
      <alignment vertical="center"/>
    </xf>
    <xf numFmtId="0" fontId="10" fillId="0" borderId="8" xfId="0" applyFont="1" applyBorder="1">
      <alignment vertical="center"/>
    </xf>
    <xf numFmtId="0" fontId="10" fillId="0" borderId="4" xfId="0" applyFont="1" applyBorder="1">
      <alignment vertical="center"/>
    </xf>
    <xf numFmtId="0" fontId="10" fillId="0" borderId="5" xfId="0" applyFont="1" applyBorder="1">
      <alignment vertical="center"/>
    </xf>
    <xf numFmtId="0" fontId="10" fillId="0" borderId="3" xfId="0" applyFont="1" applyBorder="1" applyAlignment="1">
      <alignment horizontal="center" vertical="center"/>
    </xf>
    <xf numFmtId="0" fontId="10" fillId="0" borderId="10" xfId="0" applyFont="1" applyBorder="1" applyAlignment="1">
      <alignment horizontal="left" vertical="center"/>
    </xf>
    <xf numFmtId="0" fontId="10" fillId="0" borderId="13" xfId="0" applyFont="1" applyBorder="1" applyAlignment="1">
      <alignment horizontal="left" vertical="center"/>
    </xf>
    <xf numFmtId="0" fontId="10" fillId="0" borderId="11" xfId="0" applyFont="1" applyBorder="1" applyAlignment="1">
      <alignment horizontal="left" vertical="center"/>
    </xf>
    <xf numFmtId="0" fontId="10" fillId="0" borderId="14" xfId="0" applyFont="1" applyBorder="1">
      <alignment vertical="center"/>
    </xf>
    <xf numFmtId="0" fontId="10" fillId="0" borderId="12" xfId="0" applyFont="1" applyBorder="1">
      <alignment vertical="center"/>
    </xf>
    <xf numFmtId="0" fontId="10" fillId="0" borderId="15" xfId="0" applyFont="1" applyBorder="1">
      <alignment vertical="center"/>
    </xf>
    <xf numFmtId="0" fontId="13" fillId="0" borderId="0" xfId="0" applyFo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xf>
    <xf numFmtId="0" fontId="14" fillId="0" borderId="2"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15" fillId="0" borderId="0" xfId="0" applyFont="1">
      <alignment vertical="center"/>
    </xf>
    <xf numFmtId="0" fontId="16" fillId="0" borderId="0" xfId="0" applyFont="1">
      <alignment vertical="center"/>
    </xf>
    <xf numFmtId="0" fontId="13" fillId="0" borderId="4" xfId="0" applyFont="1" applyBorder="1">
      <alignment vertical="center"/>
    </xf>
    <xf numFmtId="0" fontId="10" fillId="0" borderId="3"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quotePrefix="1" applyFont="1" applyBorder="1" applyAlignment="1">
      <alignment horizontal="center" vertical="center"/>
    </xf>
    <xf numFmtId="0" fontId="17" fillId="0" borderId="1" xfId="0" applyFont="1" applyBorder="1" applyAlignment="1">
      <alignment horizontal="center" vertical="center" wrapText="1"/>
    </xf>
    <xf numFmtId="0" fontId="13" fillId="0" borderId="1" xfId="0" quotePrefix="1" applyFont="1" applyBorder="1" applyAlignment="1">
      <alignment horizontal="center" vertical="center" wrapText="1"/>
    </xf>
    <xf numFmtId="0" fontId="13" fillId="0" borderId="1" xfId="0" applyFont="1" applyBorder="1" applyAlignment="1">
      <alignment horizontal="center" vertical="center" wrapText="1"/>
    </xf>
    <xf numFmtId="0" fontId="0" fillId="0" borderId="14" xfId="0" applyBorder="1" applyAlignment="1">
      <alignment vertical="center" wrapText="1"/>
    </xf>
    <xf numFmtId="0" fontId="0" fillId="0" borderId="12" xfId="0" applyBorder="1" applyAlignment="1">
      <alignment vertical="center" wrapText="1"/>
    </xf>
    <xf numFmtId="0" fontId="0" fillId="0" borderId="15" xfId="0" applyBorder="1" applyAlignment="1">
      <alignment vertical="center" wrapText="1"/>
    </xf>
    <xf numFmtId="0" fontId="0" fillId="0" borderId="6" xfId="0"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0" fillId="0" borderId="0" xfId="0" applyFont="1" applyAlignment="1">
      <alignment vertical="center" shrinkToFit="1"/>
    </xf>
    <xf numFmtId="0" fontId="14" fillId="0" borderId="9"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5"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1" xfId="0" applyFont="1" applyBorder="1" applyAlignment="1">
      <alignment horizontal="center" vertical="center" wrapText="1"/>
    </xf>
    <xf numFmtId="0" fontId="10" fillId="0" borderId="2" xfId="0" applyFont="1" applyBorder="1" applyAlignment="1">
      <alignment horizontal="center" vertical="center"/>
    </xf>
    <xf numFmtId="0" fontId="13" fillId="0" borderId="0" xfId="0" applyFont="1" applyAlignment="1">
      <alignment horizontal="left" vertical="center" wrapText="1"/>
    </xf>
    <xf numFmtId="0" fontId="10" fillId="0" borderId="0" xfId="0" applyFont="1" applyAlignment="1">
      <alignment horizontal="left" vertical="center" wrapText="1"/>
    </xf>
    <xf numFmtId="0" fontId="13" fillId="0" borderId="4" xfId="0" applyFont="1" applyBorder="1" applyAlignment="1">
      <alignment horizontal="left" vertical="center" wrapText="1"/>
    </xf>
    <xf numFmtId="0" fontId="10" fillId="0" borderId="9" xfId="0" applyFont="1" applyBorder="1" applyAlignment="1">
      <alignment horizontal="center" vertic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5" xfId="0" applyFont="1" applyBorder="1" applyAlignment="1">
      <alignment horizontal="center" vertical="center" wrapText="1"/>
    </xf>
    <xf numFmtId="179" fontId="10" fillId="0" borderId="1" xfId="0" applyNumberFormat="1" applyFont="1" applyBorder="1" applyAlignment="1">
      <alignment horizontal="center" vertical="center"/>
    </xf>
    <xf numFmtId="180" fontId="10" fillId="0" borderId="10" xfId="0" applyNumberFormat="1" applyFont="1" applyBorder="1" applyAlignment="1">
      <alignment horizontal="center" vertical="center"/>
    </xf>
    <xf numFmtId="180" fontId="10" fillId="0" borderId="11" xfId="0" applyNumberFormat="1" applyFont="1" applyBorder="1" applyAlignment="1">
      <alignment horizontal="center" vertical="center"/>
    </xf>
    <xf numFmtId="0" fontId="10" fillId="0" borderId="10" xfId="0" applyFont="1" applyBorder="1" applyAlignment="1">
      <alignment vertical="center" wrapText="1"/>
    </xf>
    <xf numFmtId="0" fontId="10" fillId="0" borderId="11" xfId="0" applyFont="1" applyBorder="1" applyAlignment="1">
      <alignment vertical="center" wrapText="1"/>
    </xf>
    <xf numFmtId="0" fontId="14" fillId="0" borderId="15"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180" fontId="10" fillId="0" borderId="1" xfId="0" applyNumberFormat="1" applyFont="1" applyBorder="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9" fillId="0" borderId="1" xfId="0" applyFont="1" applyBorder="1" applyAlignment="1">
      <alignment horizontal="center" vertical="center"/>
    </xf>
    <xf numFmtId="0" fontId="14" fillId="0" borderId="13" xfId="0" applyFont="1" applyBorder="1" applyAlignment="1">
      <alignment horizontal="center" vertical="center" wrapText="1"/>
    </xf>
    <xf numFmtId="0" fontId="21" fillId="0" borderId="0" xfId="0" applyFont="1">
      <alignment vertical="center"/>
    </xf>
    <xf numFmtId="0" fontId="20" fillId="0" borderId="0" xfId="0" applyFont="1">
      <alignment vertical="center"/>
    </xf>
    <xf numFmtId="0" fontId="0" fillId="0" borderId="0" xfId="0">
      <alignment vertical="center"/>
    </xf>
    <xf numFmtId="0" fontId="3" fillId="0" borderId="0" xfId="0" applyFont="1">
      <alignment vertical="center"/>
    </xf>
    <xf numFmtId="0" fontId="5" fillId="0" borderId="0" xfId="0" applyFont="1">
      <alignment vertical="center"/>
    </xf>
    <xf numFmtId="0" fontId="10" fillId="0" borderId="1" xfId="0" applyFont="1" applyBorder="1">
      <alignment vertical="center"/>
    </xf>
  </cellXfs>
  <cellStyles count="3">
    <cellStyle name="標準" xfId="0" builtinId="0"/>
    <cellStyle name="標準 2" xfId="1" xr:uid="{BCD82A39-1A42-4BB4-9696-934F20DBF823}"/>
    <cellStyle name="標準 3" xfId="2" xr:uid="{F3A5173E-8034-483A-A92F-BA56F11B3D7A}"/>
  </cellStyles>
  <dxfs count="0"/>
  <tableStyles count="0" defaultTableStyle="TableStyleMedium2" defaultPivotStyle="PivotStyleLight16"/>
  <colors>
    <mruColors>
      <color rgb="FFCCFFFF"/>
      <color rgb="FF80EA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0.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9.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0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0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0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0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0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0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0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0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0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0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0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0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0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0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0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0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0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0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0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0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0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0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0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0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0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0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0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0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0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0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0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0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0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0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0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0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0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0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0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0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0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0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0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0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0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0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0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0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0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0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0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0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0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0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0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0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0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0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0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0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0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0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0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0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0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0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0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0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0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0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0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0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0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0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0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0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15240</xdr:rowOff>
    </xdr:from>
    <xdr:to>
      <xdr:col>3</xdr:col>
      <xdr:colOff>225791</xdr:colOff>
      <xdr:row>4</xdr:row>
      <xdr:rowOff>22860</xdr:rowOff>
    </xdr:to>
    <xdr:pic>
      <xdr:nvPicPr>
        <xdr:cNvPr id="2" name="図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8140"/>
          <a:ext cx="2283191" cy="2842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161926</xdr:colOff>
      <xdr:row>0</xdr:row>
      <xdr:rowOff>333375</xdr:rowOff>
    </xdr:from>
    <xdr:to>
      <xdr:col>9</xdr:col>
      <xdr:colOff>523876</xdr:colOff>
      <xdr:row>3</xdr:row>
      <xdr:rowOff>74436</xdr:rowOff>
    </xdr:to>
    <xdr:pic>
      <xdr:nvPicPr>
        <xdr:cNvPr id="4" name="図 3">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05126" y="333375"/>
          <a:ext cx="3790950" cy="28081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2</xdr:row>
          <xdr:rowOff>30480</xdr:rowOff>
        </xdr:from>
        <xdr:to>
          <xdr:col>6</xdr:col>
          <xdr:colOff>45720</xdr:colOff>
          <xdr:row>2</xdr:row>
          <xdr:rowOff>2484120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A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18</xdr:col>
      <xdr:colOff>485775</xdr:colOff>
      <xdr:row>43</xdr:row>
      <xdr:rowOff>19050</xdr:rowOff>
    </xdr:from>
    <xdr:to>
      <xdr:col>26</xdr:col>
      <xdr:colOff>200025</xdr:colOff>
      <xdr:row>68</xdr:row>
      <xdr:rowOff>38100</xdr:rowOff>
    </xdr:to>
    <xdr:pic>
      <xdr:nvPicPr>
        <xdr:cNvPr id="4" name="図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9077325"/>
          <a:ext cx="5200650" cy="501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19050</xdr:colOff>
      <xdr:row>9</xdr:row>
      <xdr:rowOff>38100</xdr:rowOff>
    </xdr:from>
    <xdr:to>
      <xdr:col>25</xdr:col>
      <xdr:colOff>419100</xdr:colOff>
      <xdr:row>32</xdr:row>
      <xdr:rowOff>0</xdr:rowOff>
    </xdr:to>
    <xdr:pic>
      <xdr:nvPicPr>
        <xdr:cNvPr id="5" name="図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1838325"/>
          <a:ext cx="5200650" cy="501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3</xdr:col>
      <xdr:colOff>476250</xdr:colOff>
      <xdr:row>2</xdr:row>
      <xdr:rowOff>2352675</xdr:rowOff>
    </xdr:from>
    <xdr:ext cx="184731" cy="264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2533650" y="286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xdr:col>
      <xdr:colOff>428625</xdr:colOff>
      <xdr:row>0</xdr:row>
      <xdr:rowOff>238125</xdr:rowOff>
    </xdr:from>
    <xdr:to>
      <xdr:col>5</xdr:col>
      <xdr:colOff>64922</xdr:colOff>
      <xdr:row>4</xdr:row>
      <xdr:rowOff>45720</xdr:rowOff>
    </xdr:to>
    <xdr:pic>
      <xdr:nvPicPr>
        <xdr:cNvPr id="11" name="図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238125"/>
          <a:ext cx="2375687" cy="2962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547415</xdr:colOff>
      <xdr:row>0</xdr:row>
      <xdr:rowOff>109483</xdr:rowOff>
    </xdr:from>
    <xdr:to>
      <xdr:col>11</xdr:col>
      <xdr:colOff>372242</xdr:colOff>
      <xdr:row>3</xdr:row>
      <xdr:rowOff>74169</xdr:rowOff>
    </xdr:to>
    <xdr:pic>
      <xdr:nvPicPr>
        <xdr:cNvPr id="8" name="図 7">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96122" y="109483"/>
          <a:ext cx="3963275" cy="29426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81916</xdr:rowOff>
    </xdr:from>
    <xdr:to>
      <xdr:col>3</xdr:col>
      <xdr:colOff>205741</xdr:colOff>
      <xdr:row>4</xdr:row>
      <xdr:rowOff>91469</xdr:rowOff>
    </xdr:to>
    <xdr:pic>
      <xdr:nvPicPr>
        <xdr:cNvPr id="6" name="図 5">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424816"/>
          <a:ext cx="2263140" cy="28289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552451</xdr:colOff>
      <xdr:row>1</xdr:row>
      <xdr:rowOff>114300</xdr:rowOff>
    </xdr:from>
    <xdr:to>
      <xdr:col>9</xdr:col>
      <xdr:colOff>504826</xdr:colOff>
      <xdr:row>4</xdr:row>
      <xdr:rowOff>197203</xdr:rowOff>
    </xdr:to>
    <xdr:pic>
      <xdr:nvPicPr>
        <xdr:cNvPr id="4" name="図 3">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95651" y="457200"/>
          <a:ext cx="3905250" cy="28927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457200</xdr:colOff>
      <xdr:row>0</xdr:row>
      <xdr:rowOff>323852</xdr:rowOff>
    </xdr:from>
    <xdr:to>
      <xdr:col>6</xdr:col>
      <xdr:colOff>417497</xdr:colOff>
      <xdr:row>5</xdr:row>
      <xdr:rowOff>76201</xdr:rowOff>
    </xdr:to>
    <xdr:pic>
      <xdr:nvPicPr>
        <xdr:cNvPr id="5" name="図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5450" y="323852"/>
          <a:ext cx="2436797" cy="30384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xdr:colOff>
      <xdr:row>1</xdr:row>
      <xdr:rowOff>0</xdr:rowOff>
    </xdr:from>
    <xdr:to>
      <xdr:col>14</xdr:col>
      <xdr:colOff>194598</xdr:colOff>
      <xdr:row>4</xdr:row>
      <xdr:rowOff>187693</xdr:rowOff>
    </xdr:to>
    <xdr:pic>
      <xdr:nvPicPr>
        <xdr:cNvPr id="4" name="図 3">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6130" y="337984"/>
          <a:ext cx="3881694" cy="28813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581026</xdr:colOff>
      <xdr:row>0</xdr:row>
      <xdr:rowOff>295275</xdr:rowOff>
    </xdr:from>
    <xdr:to>
      <xdr:col>4</xdr:col>
      <xdr:colOff>270787</xdr:colOff>
      <xdr:row>3</xdr:row>
      <xdr:rowOff>19050</xdr:rowOff>
    </xdr:to>
    <xdr:pic>
      <xdr:nvPicPr>
        <xdr:cNvPr id="3" name="図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6" y="295275"/>
          <a:ext cx="2169436"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xdr:colOff>
      <xdr:row>1</xdr:row>
      <xdr:rowOff>0</xdr:rowOff>
    </xdr:from>
    <xdr:to>
      <xdr:col>12</xdr:col>
      <xdr:colOff>400050</xdr:colOff>
      <xdr:row>2</xdr:row>
      <xdr:rowOff>2417938</xdr:rowOff>
    </xdr:to>
    <xdr:pic>
      <xdr:nvPicPr>
        <xdr:cNvPr id="5" name="図 4">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33876" y="342900"/>
          <a:ext cx="3495674" cy="25893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327661</xdr:rowOff>
    </xdr:from>
    <xdr:to>
      <xdr:col>3</xdr:col>
      <xdr:colOff>117771</xdr:colOff>
      <xdr:row>3</xdr:row>
      <xdr:rowOff>60960</xdr:rowOff>
    </xdr:to>
    <xdr:pic>
      <xdr:nvPicPr>
        <xdr:cNvPr id="3" name="図 2">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27661"/>
          <a:ext cx="2175171" cy="27203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xdr:row>
      <xdr:rowOff>0</xdr:rowOff>
    </xdr:from>
    <xdr:to>
      <xdr:col>10</xdr:col>
      <xdr:colOff>333375</xdr:colOff>
      <xdr:row>3</xdr:row>
      <xdr:rowOff>148519</xdr:rowOff>
    </xdr:to>
    <xdr:pic>
      <xdr:nvPicPr>
        <xdr:cNvPr id="6" name="図 5">
          <a:extLst>
            <a:ext uri="{FF2B5EF4-FFF2-40B4-BE49-F238E27FC236}">
              <a16:creationId xmlns:a16="http://schemas.microsoft.com/office/drawing/2014/main" id="{00000000-0008-0000-08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0" y="342900"/>
          <a:ext cx="3762375" cy="27869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4"/>
  </sheetPr>
  <dimension ref="A1:Q77"/>
  <sheetViews>
    <sheetView view="pageBreakPreview" zoomScaleNormal="100" workbookViewId="0">
      <selection activeCell="N17" sqref="N17"/>
    </sheetView>
  </sheetViews>
  <sheetFormatPr defaultRowHeight="13.2" x14ac:dyDescent="0.2"/>
  <cols>
    <col min="1" max="17" width="7.6640625" customWidth="1"/>
  </cols>
  <sheetData>
    <row r="1" spans="1:17" ht="15.75" customHeight="1" x14ac:dyDescent="0.2">
      <c r="A1" s="9"/>
      <c r="B1" s="9"/>
      <c r="C1" s="9"/>
      <c r="D1" s="9"/>
      <c r="E1" s="10"/>
      <c r="F1" s="11"/>
      <c r="G1" s="11"/>
      <c r="H1" s="11"/>
      <c r="I1" s="11"/>
      <c r="J1" s="11"/>
      <c r="K1" s="9"/>
      <c r="L1" s="9"/>
      <c r="M1" s="9"/>
      <c r="N1" s="9"/>
      <c r="O1" s="9"/>
      <c r="P1" s="9"/>
      <c r="Q1" s="9"/>
    </row>
    <row r="2" spans="1:17" ht="15.9" customHeight="1" x14ac:dyDescent="0.2">
      <c r="A2" s="73" t="s">
        <v>359</v>
      </c>
      <c r="B2" s="74"/>
      <c r="C2" s="74"/>
      <c r="D2" s="74"/>
      <c r="E2" s="74"/>
      <c r="F2" s="74"/>
      <c r="G2" s="74"/>
      <c r="H2" s="74"/>
      <c r="I2" s="74"/>
      <c r="J2" s="74"/>
      <c r="K2" s="74"/>
      <c r="L2" s="74"/>
      <c r="M2" s="74"/>
      <c r="N2" s="9"/>
      <c r="O2" s="9"/>
      <c r="P2" s="9"/>
      <c r="Q2" s="9"/>
    </row>
    <row r="3" spans="1:17" ht="15.9" customHeight="1" x14ac:dyDescent="0.2">
      <c r="A3" s="75" t="s">
        <v>56</v>
      </c>
      <c r="B3" s="75"/>
      <c r="C3" s="13" t="s">
        <v>197</v>
      </c>
      <c r="D3" s="13" t="s">
        <v>198</v>
      </c>
      <c r="E3" s="13" t="s">
        <v>199</v>
      </c>
      <c r="F3" s="13" t="s">
        <v>200</v>
      </c>
      <c r="G3" s="13" t="s">
        <v>201</v>
      </c>
      <c r="H3" s="13" t="s">
        <v>202</v>
      </c>
      <c r="I3" s="13" t="s">
        <v>203</v>
      </c>
      <c r="J3" s="13" t="s">
        <v>59</v>
      </c>
      <c r="K3" s="13" t="s">
        <v>60</v>
      </c>
      <c r="L3" s="13" t="s">
        <v>61</v>
      </c>
      <c r="M3" s="9"/>
      <c r="N3" s="76" t="s">
        <v>204</v>
      </c>
      <c r="O3" s="77"/>
      <c r="P3" s="78"/>
      <c r="Q3" s="9"/>
    </row>
    <row r="4" spans="1:17" ht="15.9" customHeight="1" x14ac:dyDescent="0.2">
      <c r="A4" s="13" t="s">
        <v>57</v>
      </c>
      <c r="B4" s="13" t="s">
        <v>205</v>
      </c>
      <c r="C4" s="13">
        <v>10</v>
      </c>
      <c r="D4" s="13">
        <v>15</v>
      </c>
      <c r="E4" s="13">
        <v>20</v>
      </c>
      <c r="F4" s="13">
        <v>25</v>
      </c>
      <c r="G4" s="13">
        <v>40</v>
      </c>
      <c r="H4" s="13">
        <v>50</v>
      </c>
      <c r="I4" s="13">
        <v>65</v>
      </c>
      <c r="J4" s="13">
        <v>110</v>
      </c>
      <c r="K4" s="13">
        <v>150</v>
      </c>
      <c r="L4" s="13">
        <v>180</v>
      </c>
      <c r="M4" s="9"/>
      <c r="N4" s="79"/>
      <c r="O4" s="80"/>
      <c r="P4" s="81"/>
      <c r="Q4" s="14"/>
    </row>
    <row r="5" spans="1:17" ht="15.9" customHeight="1" x14ac:dyDescent="0.2">
      <c r="A5" s="13" t="s">
        <v>58</v>
      </c>
      <c r="B5" s="13" t="s">
        <v>206</v>
      </c>
      <c r="C5" s="13">
        <v>98</v>
      </c>
      <c r="D5" s="13">
        <v>147</v>
      </c>
      <c r="E5" s="13">
        <v>196</v>
      </c>
      <c r="F5" s="13">
        <v>245</v>
      </c>
      <c r="G5" s="13">
        <v>392</v>
      </c>
      <c r="H5" s="13">
        <v>882</v>
      </c>
      <c r="I5" s="13">
        <v>637</v>
      </c>
      <c r="J5" s="13">
        <v>1078</v>
      </c>
      <c r="K5" s="13">
        <v>1470</v>
      </c>
      <c r="L5" s="13">
        <v>1764</v>
      </c>
      <c r="M5" s="9"/>
      <c r="N5" s="9"/>
      <c r="O5" s="9"/>
      <c r="P5" s="9"/>
      <c r="Q5" s="9"/>
    </row>
    <row r="6" spans="1:17" ht="15.9" customHeight="1" x14ac:dyDescent="0.2">
      <c r="A6" s="15"/>
      <c r="B6" s="15"/>
      <c r="C6" s="15"/>
      <c r="D6" s="15"/>
      <c r="E6" s="15"/>
      <c r="F6" s="15"/>
      <c r="G6" s="15"/>
      <c r="H6" s="9"/>
      <c r="I6" s="9"/>
      <c r="J6" s="9"/>
      <c r="K6" s="9"/>
      <c r="L6" s="9"/>
      <c r="M6" s="9"/>
      <c r="N6" s="9"/>
      <c r="O6" s="9"/>
      <c r="P6" s="9"/>
      <c r="Q6" s="9"/>
    </row>
    <row r="7" spans="1:17" ht="15.9" customHeight="1" x14ac:dyDescent="0.2">
      <c r="A7" s="82" t="s">
        <v>207</v>
      </c>
      <c r="B7" s="82"/>
      <c r="C7" s="82"/>
      <c r="D7" s="82" t="s">
        <v>208</v>
      </c>
      <c r="E7" s="82"/>
      <c r="F7" s="82"/>
      <c r="G7" s="9"/>
      <c r="H7" s="9"/>
      <c r="I7" s="9"/>
      <c r="J7" s="9"/>
      <c r="K7" s="9"/>
      <c r="L7" s="9"/>
      <c r="M7" s="9"/>
      <c r="N7" s="9"/>
      <c r="O7" s="9"/>
      <c r="P7" s="9"/>
      <c r="Q7" s="9"/>
    </row>
    <row r="8" spans="1:17" ht="15.75" customHeight="1" x14ac:dyDescent="0.2">
      <c r="A8" s="9"/>
      <c r="B8" s="9"/>
      <c r="C8" s="9"/>
      <c r="D8" s="9"/>
      <c r="E8" s="9"/>
      <c r="F8" s="9"/>
      <c r="G8" s="9"/>
      <c r="H8" s="9"/>
      <c r="I8" s="9"/>
      <c r="J8" s="9"/>
      <c r="K8" s="9"/>
      <c r="L8" s="9"/>
      <c r="M8" s="9"/>
      <c r="N8" s="9"/>
      <c r="O8" s="9"/>
      <c r="P8" s="9"/>
      <c r="Q8" s="9"/>
    </row>
    <row r="9" spans="1:17" ht="15.75" customHeight="1" x14ac:dyDescent="0.2">
      <c r="A9" s="73" t="s">
        <v>360</v>
      </c>
      <c r="B9" s="73"/>
      <c r="C9" s="73"/>
      <c r="D9" s="73"/>
      <c r="E9" s="73"/>
      <c r="F9" s="73"/>
      <c r="G9" s="73"/>
      <c r="H9" s="73"/>
      <c r="I9" s="73"/>
      <c r="J9" s="73"/>
      <c r="K9" s="73"/>
      <c r="L9" s="73"/>
      <c r="M9" s="73"/>
      <c r="N9" s="73"/>
      <c r="O9" s="73"/>
      <c r="P9" s="9"/>
      <c r="Q9" s="9"/>
    </row>
    <row r="10" spans="1:17" ht="15.75" customHeight="1" x14ac:dyDescent="0.2">
      <c r="A10" s="75" t="s">
        <v>159</v>
      </c>
      <c r="B10" s="75"/>
      <c r="C10" s="75"/>
      <c r="D10" s="16">
        <v>1</v>
      </c>
      <c r="E10" s="13">
        <v>1.5</v>
      </c>
      <c r="F10" s="16">
        <v>2</v>
      </c>
      <c r="G10" s="13">
        <v>2.5</v>
      </c>
      <c r="H10" s="16">
        <v>3</v>
      </c>
      <c r="I10" s="13">
        <v>3.5</v>
      </c>
      <c r="J10" s="16">
        <v>4</v>
      </c>
      <c r="K10" s="9"/>
      <c r="L10" s="9"/>
      <c r="M10" s="9"/>
      <c r="N10" s="9"/>
      <c r="O10" s="9"/>
      <c r="P10" s="9"/>
      <c r="Q10" s="9"/>
    </row>
    <row r="11" spans="1:17" ht="15.75" customHeight="1" x14ac:dyDescent="0.2">
      <c r="A11" s="75" t="s">
        <v>63</v>
      </c>
      <c r="B11" s="13" t="s">
        <v>57</v>
      </c>
      <c r="C11" s="13" t="s">
        <v>205</v>
      </c>
      <c r="D11" s="13">
        <v>5</v>
      </c>
      <c r="E11" s="13">
        <v>10</v>
      </c>
      <c r="F11" s="13">
        <v>20</v>
      </c>
      <c r="G11" s="13">
        <v>25</v>
      </c>
      <c r="H11" s="13">
        <v>30</v>
      </c>
      <c r="I11" s="13">
        <v>35</v>
      </c>
      <c r="J11" s="13">
        <v>45</v>
      </c>
      <c r="K11" s="9"/>
      <c r="L11" s="9"/>
      <c r="M11" s="9"/>
      <c r="N11" s="9"/>
      <c r="O11" s="9"/>
      <c r="P11" s="9"/>
      <c r="Q11" s="9"/>
    </row>
    <row r="12" spans="1:17" ht="15.75" customHeight="1" x14ac:dyDescent="0.2">
      <c r="A12" s="75"/>
      <c r="B12" s="13" t="s">
        <v>58</v>
      </c>
      <c r="C12" s="13" t="s">
        <v>80</v>
      </c>
      <c r="D12" s="13">
        <v>49</v>
      </c>
      <c r="E12" s="13">
        <v>98</v>
      </c>
      <c r="F12" s="13">
        <v>196</v>
      </c>
      <c r="G12" s="13">
        <v>245</v>
      </c>
      <c r="H12" s="13">
        <v>294</v>
      </c>
      <c r="I12" s="13">
        <v>343</v>
      </c>
      <c r="J12" s="13">
        <v>441</v>
      </c>
      <c r="K12" s="9"/>
      <c r="L12" s="83" t="s">
        <v>209</v>
      </c>
      <c r="M12" s="84"/>
      <c r="N12" s="84"/>
      <c r="O12" s="85"/>
      <c r="P12" s="9"/>
      <c r="Q12" s="9"/>
    </row>
    <row r="13" spans="1:17" ht="15.75" customHeight="1" x14ac:dyDescent="0.2">
      <c r="A13" s="75" t="s">
        <v>64</v>
      </c>
      <c r="B13" s="13" t="s">
        <v>57</v>
      </c>
      <c r="C13" s="13" t="s">
        <v>210</v>
      </c>
      <c r="D13" s="13">
        <v>30</v>
      </c>
      <c r="E13" s="13">
        <v>45</v>
      </c>
      <c r="F13" s="13">
        <v>65</v>
      </c>
      <c r="G13" s="13">
        <v>85</v>
      </c>
      <c r="H13" s="13">
        <v>90</v>
      </c>
      <c r="I13" s="13">
        <v>115</v>
      </c>
      <c r="J13" s="13">
        <v>140</v>
      </c>
      <c r="K13" s="9"/>
      <c r="L13" s="9"/>
      <c r="M13" s="9"/>
      <c r="N13" s="9"/>
      <c r="O13" s="9"/>
      <c r="P13" s="9"/>
      <c r="Q13" s="9"/>
    </row>
    <row r="14" spans="1:17" ht="15.75" customHeight="1" x14ac:dyDescent="0.2">
      <c r="A14" s="75"/>
      <c r="B14" s="13" t="s">
        <v>58</v>
      </c>
      <c r="C14" s="13" t="s">
        <v>80</v>
      </c>
      <c r="D14" s="13">
        <v>294</v>
      </c>
      <c r="E14" s="13">
        <v>441</v>
      </c>
      <c r="F14" s="13">
        <v>637</v>
      </c>
      <c r="G14" s="13">
        <v>833</v>
      </c>
      <c r="H14" s="13">
        <v>882</v>
      </c>
      <c r="I14" s="13">
        <v>1127</v>
      </c>
      <c r="J14" s="13">
        <v>1372</v>
      </c>
      <c r="K14" s="9"/>
      <c r="L14" s="9"/>
      <c r="M14" s="9"/>
      <c r="N14" s="9"/>
      <c r="O14" s="9"/>
      <c r="P14" s="9"/>
      <c r="Q14" s="9"/>
    </row>
    <row r="15" spans="1:17" ht="15.75" customHeight="1" x14ac:dyDescent="0.2">
      <c r="A15" s="9"/>
      <c r="B15" s="9"/>
      <c r="C15" s="9"/>
      <c r="D15" s="9"/>
      <c r="E15" s="9"/>
      <c r="F15" s="9"/>
      <c r="G15" s="9"/>
      <c r="H15" s="9"/>
      <c r="I15" s="9"/>
      <c r="J15" s="9"/>
      <c r="K15" s="9"/>
      <c r="L15" s="9"/>
      <c r="M15" s="9"/>
      <c r="N15" s="9"/>
      <c r="O15" s="9"/>
      <c r="P15" s="9"/>
      <c r="Q15" s="9"/>
    </row>
    <row r="16" spans="1:17" ht="15.75" customHeight="1" x14ac:dyDescent="0.2">
      <c r="A16" s="73" t="s">
        <v>361</v>
      </c>
      <c r="B16" s="73"/>
      <c r="C16" s="73"/>
      <c r="D16" s="73"/>
      <c r="E16" s="73"/>
      <c r="F16" s="73"/>
      <c r="G16" s="73"/>
      <c r="H16" s="73"/>
      <c r="I16" s="73"/>
      <c r="J16" s="73"/>
      <c r="K16" s="73"/>
      <c r="L16" s="73"/>
      <c r="M16" s="73"/>
      <c r="N16" s="73"/>
      <c r="O16" s="73"/>
      <c r="P16" s="9"/>
      <c r="Q16" s="9"/>
    </row>
    <row r="17" spans="1:17" ht="15.75" customHeight="1" x14ac:dyDescent="0.2">
      <c r="A17" s="75" t="s">
        <v>62</v>
      </c>
      <c r="B17" s="75"/>
      <c r="C17" s="75"/>
      <c r="D17" s="16">
        <v>1</v>
      </c>
      <c r="E17" s="13">
        <v>1.5</v>
      </c>
      <c r="F17" s="16">
        <v>2</v>
      </c>
      <c r="G17" s="13">
        <v>2.5</v>
      </c>
      <c r="H17" s="16">
        <v>3</v>
      </c>
      <c r="I17" s="13">
        <v>3.5</v>
      </c>
      <c r="J17" s="16">
        <v>4</v>
      </c>
      <c r="K17" s="9"/>
      <c r="L17" s="9"/>
      <c r="M17" s="9"/>
      <c r="N17" s="9"/>
      <c r="O17" s="9"/>
      <c r="P17" s="9"/>
      <c r="Q17" s="9"/>
    </row>
    <row r="18" spans="1:17" ht="15.75" customHeight="1" x14ac:dyDescent="0.2">
      <c r="A18" s="75" t="s">
        <v>63</v>
      </c>
      <c r="B18" s="13" t="s">
        <v>57</v>
      </c>
      <c r="C18" s="13" t="s">
        <v>211</v>
      </c>
      <c r="D18" s="13">
        <v>6</v>
      </c>
      <c r="E18" s="13">
        <v>9</v>
      </c>
      <c r="F18" s="13">
        <v>13</v>
      </c>
      <c r="G18" s="13">
        <v>17</v>
      </c>
      <c r="H18" s="13">
        <v>26</v>
      </c>
      <c r="I18" s="13">
        <v>30</v>
      </c>
      <c r="J18" s="13">
        <v>34</v>
      </c>
      <c r="K18" s="9"/>
      <c r="L18" s="9"/>
      <c r="M18" s="9"/>
      <c r="N18" s="9"/>
      <c r="O18" s="9"/>
      <c r="P18" s="9"/>
      <c r="Q18" s="9"/>
    </row>
    <row r="19" spans="1:17" ht="15.75" customHeight="1" x14ac:dyDescent="0.2">
      <c r="A19" s="75"/>
      <c r="B19" s="13" t="s">
        <v>58</v>
      </c>
      <c r="C19" s="13" t="s">
        <v>212</v>
      </c>
      <c r="D19" s="13">
        <v>58.8</v>
      </c>
      <c r="E19" s="13">
        <v>88.2</v>
      </c>
      <c r="F19" s="13">
        <v>127.4</v>
      </c>
      <c r="G19" s="13">
        <v>166.6</v>
      </c>
      <c r="H19" s="13">
        <v>254.8</v>
      </c>
      <c r="I19" s="13">
        <v>294</v>
      </c>
      <c r="J19" s="13">
        <v>333.2</v>
      </c>
      <c r="K19" s="9"/>
      <c r="L19" s="83" t="s">
        <v>204</v>
      </c>
      <c r="M19" s="84"/>
      <c r="N19" s="84"/>
      <c r="O19" s="85"/>
      <c r="P19" s="9"/>
      <c r="Q19" s="9"/>
    </row>
    <row r="20" spans="1:17" ht="15.75" customHeight="1" x14ac:dyDescent="0.2">
      <c r="A20" s="75" t="s">
        <v>64</v>
      </c>
      <c r="B20" s="13" t="s">
        <v>57</v>
      </c>
      <c r="C20" s="13" t="s">
        <v>211</v>
      </c>
      <c r="D20" s="13">
        <v>31</v>
      </c>
      <c r="E20" s="13">
        <v>44</v>
      </c>
      <c r="F20" s="13">
        <v>58</v>
      </c>
      <c r="G20" s="13">
        <v>77</v>
      </c>
      <c r="H20" s="13">
        <v>86</v>
      </c>
      <c r="I20" s="13">
        <v>110</v>
      </c>
      <c r="J20" s="13">
        <v>129</v>
      </c>
      <c r="K20" s="9"/>
      <c r="L20" s="9"/>
      <c r="M20" s="9"/>
      <c r="N20" s="9"/>
      <c r="O20" s="9"/>
      <c r="P20" s="9"/>
      <c r="Q20" s="9"/>
    </row>
    <row r="21" spans="1:17" ht="15.75" customHeight="1" x14ac:dyDescent="0.2">
      <c r="A21" s="75"/>
      <c r="B21" s="13" t="s">
        <v>58</v>
      </c>
      <c r="C21" s="13" t="s">
        <v>212</v>
      </c>
      <c r="D21" s="13">
        <v>303.8</v>
      </c>
      <c r="E21" s="13">
        <v>431.2</v>
      </c>
      <c r="F21" s="13">
        <v>568.4</v>
      </c>
      <c r="G21" s="13">
        <v>754.6</v>
      </c>
      <c r="H21" s="13">
        <v>842.8</v>
      </c>
      <c r="I21" s="13">
        <v>1078</v>
      </c>
      <c r="J21" s="13">
        <v>1264.2</v>
      </c>
      <c r="K21" s="9"/>
      <c r="L21" s="9"/>
      <c r="M21" s="9"/>
      <c r="N21" s="9"/>
      <c r="O21" s="9"/>
      <c r="P21" s="9"/>
      <c r="Q21" s="9"/>
    </row>
    <row r="22" spans="1:17" ht="15.6" customHeight="1" x14ac:dyDescent="0.2">
      <c r="A22" s="82" t="s">
        <v>207</v>
      </c>
      <c r="B22" s="82"/>
      <c r="C22" s="82"/>
      <c r="D22" s="82" t="s">
        <v>208</v>
      </c>
      <c r="E22" s="82"/>
      <c r="F22" s="82"/>
      <c r="G22" s="9"/>
      <c r="H22" s="9"/>
      <c r="I22" s="9"/>
      <c r="J22" s="9"/>
      <c r="K22" s="9"/>
      <c r="L22" s="9"/>
      <c r="M22" s="9"/>
      <c r="N22" s="9"/>
      <c r="O22" s="9"/>
      <c r="P22" s="9"/>
      <c r="Q22" s="9"/>
    </row>
    <row r="23" spans="1:17" ht="15.6" customHeight="1" x14ac:dyDescent="0.2">
      <c r="A23" s="9"/>
      <c r="B23" s="9"/>
      <c r="C23" s="9"/>
      <c r="D23" s="9"/>
      <c r="E23" s="9"/>
      <c r="F23" s="9"/>
      <c r="G23" s="9"/>
      <c r="H23" s="9"/>
      <c r="I23" s="9"/>
      <c r="J23" s="9"/>
      <c r="K23" s="9"/>
      <c r="L23" s="9"/>
      <c r="M23" s="9"/>
      <c r="N23" s="9"/>
      <c r="O23" s="9"/>
      <c r="P23" s="9"/>
      <c r="Q23" s="9"/>
    </row>
    <row r="24" spans="1:17" ht="15.6" customHeight="1" x14ac:dyDescent="0.2">
      <c r="A24" s="86" t="s">
        <v>362</v>
      </c>
      <c r="B24" s="86"/>
      <c r="C24" s="86"/>
      <c r="D24" s="86"/>
      <c r="E24" s="86"/>
      <c r="F24" s="86"/>
      <c r="G24" s="86"/>
      <c r="H24" s="86"/>
      <c r="I24" s="86"/>
      <c r="J24" s="86"/>
      <c r="K24" s="86"/>
      <c r="L24" s="86"/>
      <c r="M24" s="86"/>
      <c r="N24" s="9"/>
      <c r="O24" s="9"/>
      <c r="P24" s="9"/>
      <c r="Q24" s="9"/>
    </row>
    <row r="25" spans="1:17" ht="15.6" customHeight="1" x14ac:dyDescent="0.2">
      <c r="A25" s="87" t="s">
        <v>160</v>
      </c>
      <c r="B25" s="88"/>
      <c r="C25" s="83" t="s">
        <v>161</v>
      </c>
      <c r="D25" s="84"/>
      <c r="E25" s="84"/>
      <c r="F25" s="84"/>
      <c r="G25" s="84"/>
      <c r="H25" s="84"/>
      <c r="I25" s="84"/>
      <c r="J25" s="85"/>
      <c r="K25" s="87" t="s">
        <v>66</v>
      </c>
      <c r="L25" s="93"/>
      <c r="M25" s="88"/>
      <c r="N25" s="9"/>
      <c r="O25" s="9"/>
      <c r="P25" s="9"/>
      <c r="Q25" s="9"/>
    </row>
    <row r="26" spans="1:17" ht="15.6" customHeight="1" x14ac:dyDescent="0.2">
      <c r="A26" s="89"/>
      <c r="B26" s="90"/>
      <c r="C26" s="84" t="s">
        <v>162</v>
      </c>
      <c r="D26" s="84"/>
      <c r="E26" s="84"/>
      <c r="F26" s="85"/>
      <c r="G26" s="83" t="s">
        <v>163</v>
      </c>
      <c r="H26" s="84"/>
      <c r="I26" s="84"/>
      <c r="J26" s="85"/>
      <c r="K26" s="89"/>
      <c r="L26" s="94"/>
      <c r="M26" s="90"/>
      <c r="N26" s="9"/>
      <c r="O26" s="9"/>
      <c r="P26" s="9"/>
      <c r="Q26" s="9"/>
    </row>
    <row r="27" spans="1:17" ht="15.6" customHeight="1" x14ac:dyDescent="0.2">
      <c r="A27" s="91"/>
      <c r="B27" s="92"/>
      <c r="C27" s="85" t="s">
        <v>164</v>
      </c>
      <c r="D27" s="75"/>
      <c r="E27" s="75" t="s">
        <v>165</v>
      </c>
      <c r="F27" s="75"/>
      <c r="G27" s="75" t="s">
        <v>164</v>
      </c>
      <c r="H27" s="75"/>
      <c r="I27" s="75" t="s">
        <v>165</v>
      </c>
      <c r="J27" s="75"/>
      <c r="K27" s="91"/>
      <c r="L27" s="95"/>
      <c r="M27" s="92"/>
      <c r="N27" s="9"/>
      <c r="O27" s="9"/>
      <c r="P27" s="9"/>
      <c r="Q27" s="9"/>
    </row>
    <row r="28" spans="1:17" ht="15.6" customHeight="1" x14ac:dyDescent="0.2">
      <c r="A28" s="96" t="s">
        <v>70</v>
      </c>
      <c r="B28" s="96"/>
      <c r="C28" s="97">
        <v>2</v>
      </c>
      <c r="D28" s="98"/>
      <c r="E28" s="97">
        <v>1.5</v>
      </c>
      <c r="F28" s="98"/>
      <c r="G28" s="97">
        <v>1.5</v>
      </c>
      <c r="H28" s="98"/>
      <c r="I28" s="97">
        <v>1</v>
      </c>
      <c r="J28" s="98"/>
      <c r="K28" s="18"/>
      <c r="L28" s="9"/>
      <c r="M28" s="19"/>
      <c r="N28" s="9"/>
      <c r="O28" s="9"/>
      <c r="P28" s="9"/>
      <c r="Q28" s="9"/>
    </row>
    <row r="29" spans="1:17" ht="15.6" customHeight="1" x14ac:dyDescent="0.2">
      <c r="A29" s="96"/>
      <c r="B29" s="96"/>
      <c r="C29" s="99" t="s">
        <v>166</v>
      </c>
      <c r="D29" s="100"/>
      <c r="E29" s="99" t="s">
        <v>166</v>
      </c>
      <c r="F29" s="100"/>
      <c r="G29" s="99" t="s">
        <v>213</v>
      </c>
      <c r="H29" s="100"/>
      <c r="I29" s="99" t="s">
        <v>167</v>
      </c>
      <c r="J29" s="100"/>
      <c r="K29" s="18"/>
      <c r="L29" s="9"/>
      <c r="M29" s="19"/>
      <c r="N29" s="9"/>
      <c r="O29" s="9"/>
      <c r="P29" s="9"/>
      <c r="Q29" s="9"/>
    </row>
    <row r="30" spans="1:17" ht="15.6" customHeight="1" x14ac:dyDescent="0.2">
      <c r="A30" s="75" t="s">
        <v>71</v>
      </c>
      <c r="B30" s="75"/>
      <c r="C30" s="97">
        <v>1.5</v>
      </c>
      <c r="D30" s="98"/>
      <c r="E30" s="97">
        <v>1</v>
      </c>
      <c r="F30" s="98"/>
      <c r="G30" s="97">
        <v>1</v>
      </c>
      <c r="H30" s="98"/>
      <c r="I30" s="97">
        <v>0.6</v>
      </c>
      <c r="J30" s="98"/>
      <c r="K30" s="18"/>
      <c r="L30" s="9"/>
      <c r="M30" s="19"/>
      <c r="N30" s="9"/>
      <c r="O30" s="9"/>
      <c r="P30" s="9"/>
      <c r="Q30" s="9"/>
    </row>
    <row r="31" spans="1:17" ht="15.6" customHeight="1" x14ac:dyDescent="0.2">
      <c r="A31" s="75"/>
      <c r="B31" s="75"/>
      <c r="C31" s="99" t="s">
        <v>214</v>
      </c>
      <c r="D31" s="100"/>
      <c r="E31" s="99" t="s">
        <v>167</v>
      </c>
      <c r="F31" s="100"/>
      <c r="G31" s="99" t="s">
        <v>167</v>
      </c>
      <c r="H31" s="100"/>
      <c r="I31" s="99" t="s">
        <v>168</v>
      </c>
      <c r="J31" s="100"/>
      <c r="K31" s="18"/>
      <c r="L31" s="9"/>
      <c r="M31" s="19"/>
      <c r="N31" s="9"/>
      <c r="O31" s="9"/>
      <c r="P31" s="9"/>
      <c r="Q31" s="9"/>
    </row>
    <row r="32" spans="1:17" ht="15.6" customHeight="1" x14ac:dyDescent="0.2">
      <c r="A32" s="75" t="s">
        <v>72</v>
      </c>
      <c r="B32" s="75"/>
      <c r="C32" s="97">
        <v>1</v>
      </c>
      <c r="D32" s="98"/>
      <c r="E32" s="97">
        <v>0.6</v>
      </c>
      <c r="F32" s="98"/>
      <c r="G32" s="97">
        <v>0.6</v>
      </c>
      <c r="H32" s="98"/>
      <c r="I32" s="97">
        <v>0.4</v>
      </c>
      <c r="J32" s="98"/>
      <c r="K32" s="18"/>
      <c r="L32" s="9"/>
      <c r="M32" s="19"/>
      <c r="N32" s="9"/>
      <c r="O32" s="9"/>
      <c r="P32" s="9"/>
      <c r="Q32" s="9"/>
    </row>
    <row r="33" spans="1:17" ht="15.6" customHeight="1" x14ac:dyDescent="0.2">
      <c r="A33" s="75"/>
      <c r="B33" s="75"/>
      <c r="C33" s="99" t="s">
        <v>168</v>
      </c>
      <c r="D33" s="100"/>
      <c r="E33" s="99" t="s">
        <v>215</v>
      </c>
      <c r="F33" s="100"/>
      <c r="G33" s="99" t="s">
        <v>215</v>
      </c>
      <c r="H33" s="100"/>
      <c r="I33" s="99" t="s">
        <v>216</v>
      </c>
      <c r="J33" s="100"/>
      <c r="K33" s="20"/>
      <c r="L33" s="21"/>
      <c r="M33" s="22"/>
      <c r="N33" s="9"/>
      <c r="O33" s="9"/>
      <c r="P33" s="9"/>
      <c r="Q33" s="9"/>
    </row>
    <row r="34" spans="1:17" ht="15.75" customHeight="1" x14ac:dyDescent="0.2">
      <c r="A34" s="73" t="s">
        <v>169</v>
      </c>
      <c r="B34" s="73"/>
      <c r="C34" s="73"/>
      <c r="D34" s="73"/>
      <c r="E34" s="9"/>
      <c r="F34" s="9"/>
      <c r="G34" s="9"/>
      <c r="H34" s="9"/>
      <c r="I34" s="9"/>
      <c r="J34" s="9"/>
      <c r="K34" s="9"/>
      <c r="L34" s="9"/>
      <c r="M34" s="9"/>
      <c r="N34" s="9"/>
      <c r="O34" s="9"/>
      <c r="P34" s="9"/>
      <c r="Q34" s="9"/>
    </row>
    <row r="35" spans="1:17" ht="24" customHeight="1" x14ac:dyDescent="0.2">
      <c r="A35" s="102" t="s">
        <v>217</v>
      </c>
      <c r="B35" s="103"/>
      <c r="C35" s="103"/>
      <c r="D35" s="103"/>
      <c r="E35" s="103"/>
      <c r="F35" s="103"/>
      <c r="G35" s="103"/>
      <c r="H35" s="103"/>
      <c r="I35" s="103"/>
      <c r="J35" s="103"/>
      <c r="K35" s="103"/>
      <c r="L35" s="103"/>
      <c r="M35" s="104"/>
      <c r="N35" s="9"/>
      <c r="O35" s="9"/>
      <c r="P35" s="9"/>
      <c r="Q35" s="9"/>
    </row>
    <row r="36" spans="1:17" ht="15.6" customHeight="1" x14ac:dyDescent="0.2">
      <c r="A36" s="9"/>
      <c r="B36" s="9"/>
      <c r="C36" s="9"/>
      <c r="D36" s="9"/>
      <c r="E36" s="9"/>
      <c r="F36" s="9"/>
      <c r="G36" s="9"/>
      <c r="H36" s="9"/>
      <c r="I36" s="9"/>
      <c r="J36" s="9"/>
      <c r="K36" s="9"/>
      <c r="L36" s="9"/>
      <c r="M36" s="9"/>
      <c r="N36" s="9"/>
      <c r="O36" s="9"/>
      <c r="P36" s="9"/>
      <c r="Q36" s="9"/>
    </row>
    <row r="37" spans="1:17" ht="15.6" customHeight="1" x14ac:dyDescent="0.2">
      <c r="A37" s="9"/>
      <c r="B37" s="9"/>
      <c r="C37" s="9"/>
      <c r="D37" s="9"/>
      <c r="E37" s="9"/>
      <c r="F37" s="9"/>
      <c r="G37" s="9"/>
      <c r="H37" s="9"/>
      <c r="I37" s="9"/>
      <c r="J37" s="9"/>
      <c r="K37" s="9"/>
      <c r="L37" s="9"/>
      <c r="M37" s="9"/>
      <c r="N37" s="9"/>
      <c r="O37" s="9"/>
      <c r="P37" s="9"/>
      <c r="Q37" s="9"/>
    </row>
    <row r="38" spans="1:17" ht="15.6" customHeight="1" x14ac:dyDescent="0.2">
      <c r="A38" s="9"/>
      <c r="B38" s="9"/>
      <c r="C38" s="9"/>
      <c r="D38" s="9"/>
      <c r="E38" s="9"/>
      <c r="F38" s="9"/>
      <c r="G38" s="9"/>
      <c r="H38" s="9"/>
      <c r="I38" s="9"/>
      <c r="J38" s="9"/>
      <c r="K38" s="9"/>
      <c r="L38" s="9"/>
      <c r="M38" s="9"/>
      <c r="N38" s="9"/>
      <c r="O38" s="9"/>
      <c r="P38" s="9"/>
      <c r="Q38" s="9"/>
    </row>
    <row r="39" spans="1:17" ht="15.6" customHeight="1" x14ac:dyDescent="0.2">
      <c r="A39" s="73" t="s">
        <v>363</v>
      </c>
      <c r="B39" s="73"/>
      <c r="C39" s="73"/>
      <c r="D39" s="73"/>
      <c r="E39" s="73"/>
      <c r="F39" s="73"/>
      <c r="G39" s="73"/>
      <c r="H39" s="73"/>
      <c r="I39" s="73"/>
      <c r="J39" s="73"/>
      <c r="K39" s="73"/>
      <c r="L39" s="73"/>
      <c r="M39" s="73"/>
      <c r="N39" s="9"/>
      <c r="O39" s="9"/>
      <c r="P39" s="9"/>
      <c r="Q39" s="9"/>
    </row>
    <row r="40" spans="1:17" ht="15.6" customHeight="1" x14ac:dyDescent="0.2">
      <c r="A40" s="87" t="s">
        <v>160</v>
      </c>
      <c r="B40" s="88"/>
      <c r="C40" s="83" t="s">
        <v>161</v>
      </c>
      <c r="D40" s="84"/>
      <c r="E40" s="84"/>
      <c r="F40" s="84"/>
      <c r="G40" s="84"/>
      <c r="H40" s="84"/>
      <c r="I40" s="84"/>
      <c r="J40" s="85"/>
      <c r="K40" s="9"/>
      <c r="L40" s="9"/>
      <c r="M40" s="9"/>
      <c r="N40" s="9"/>
      <c r="O40" s="9"/>
      <c r="P40" s="9"/>
      <c r="Q40" s="9"/>
    </row>
    <row r="41" spans="1:17" ht="15.6" customHeight="1" x14ac:dyDescent="0.2">
      <c r="A41" s="89"/>
      <c r="B41" s="90"/>
      <c r="C41" s="84" t="s">
        <v>162</v>
      </c>
      <c r="D41" s="84"/>
      <c r="E41" s="84"/>
      <c r="F41" s="85"/>
      <c r="G41" s="83" t="s">
        <v>163</v>
      </c>
      <c r="H41" s="84"/>
      <c r="I41" s="84"/>
      <c r="J41" s="85"/>
      <c r="K41" s="9"/>
      <c r="L41" s="9"/>
      <c r="M41" s="9"/>
      <c r="N41" s="9"/>
      <c r="O41" s="9"/>
      <c r="P41" s="9"/>
      <c r="Q41" s="9"/>
    </row>
    <row r="42" spans="1:17" ht="15.6" customHeight="1" x14ac:dyDescent="0.2">
      <c r="A42" s="91"/>
      <c r="B42" s="92"/>
      <c r="C42" s="85" t="s">
        <v>170</v>
      </c>
      <c r="D42" s="75"/>
      <c r="E42" s="75" t="s">
        <v>171</v>
      </c>
      <c r="F42" s="75"/>
      <c r="G42" s="85" t="s">
        <v>170</v>
      </c>
      <c r="H42" s="75"/>
      <c r="I42" s="75" t="s">
        <v>171</v>
      </c>
      <c r="J42" s="75"/>
      <c r="K42" s="9"/>
      <c r="L42" s="9"/>
      <c r="M42" s="9"/>
      <c r="N42" s="9"/>
      <c r="O42" s="9"/>
      <c r="P42" s="9"/>
      <c r="Q42" s="9"/>
    </row>
    <row r="43" spans="1:17" ht="15.6" customHeight="1" x14ac:dyDescent="0.2">
      <c r="A43" s="96" t="s">
        <v>70</v>
      </c>
      <c r="B43" s="96"/>
      <c r="C43" s="97">
        <v>2</v>
      </c>
      <c r="D43" s="98"/>
      <c r="E43" s="97">
        <v>1.5</v>
      </c>
      <c r="F43" s="98"/>
      <c r="G43" s="97">
        <v>1.5</v>
      </c>
      <c r="H43" s="98"/>
      <c r="I43" s="97">
        <v>1</v>
      </c>
      <c r="J43" s="98"/>
      <c r="K43" s="9"/>
      <c r="L43" s="9"/>
      <c r="M43" s="9"/>
      <c r="N43" s="9"/>
      <c r="O43" s="9"/>
      <c r="P43" s="9"/>
      <c r="Q43" s="9"/>
    </row>
    <row r="44" spans="1:17" ht="15.6" customHeight="1" x14ac:dyDescent="0.2">
      <c r="A44" s="96"/>
      <c r="B44" s="96"/>
      <c r="C44" s="101"/>
      <c r="D44" s="100"/>
      <c r="E44" s="101"/>
      <c r="F44" s="100"/>
      <c r="G44" s="101"/>
      <c r="H44" s="100"/>
      <c r="I44" s="101"/>
      <c r="J44" s="100"/>
      <c r="K44" s="9"/>
      <c r="L44" s="9"/>
      <c r="M44" s="9"/>
      <c r="N44" s="9"/>
      <c r="O44" s="9"/>
      <c r="P44" s="9"/>
      <c r="Q44" s="9"/>
    </row>
    <row r="45" spans="1:17" ht="15.6" customHeight="1" x14ac:dyDescent="0.2">
      <c r="A45" s="75" t="s">
        <v>71</v>
      </c>
      <c r="B45" s="75"/>
      <c r="C45" s="97">
        <v>1.5</v>
      </c>
      <c r="D45" s="98"/>
      <c r="E45" s="97">
        <v>1</v>
      </c>
      <c r="F45" s="98"/>
      <c r="G45" s="97">
        <v>1</v>
      </c>
      <c r="H45" s="98"/>
      <c r="I45" s="97">
        <v>0.6</v>
      </c>
      <c r="J45" s="98"/>
      <c r="K45" s="9"/>
      <c r="L45" s="9"/>
      <c r="M45" s="9"/>
      <c r="N45" s="9"/>
      <c r="O45" s="9"/>
      <c r="P45" s="9"/>
      <c r="Q45" s="9"/>
    </row>
    <row r="46" spans="1:17" ht="15.6" customHeight="1" x14ac:dyDescent="0.2">
      <c r="A46" s="75"/>
      <c r="B46" s="75"/>
      <c r="C46" s="101"/>
      <c r="D46" s="100"/>
      <c r="E46" s="101"/>
      <c r="F46" s="100"/>
      <c r="G46" s="101"/>
      <c r="H46" s="100"/>
      <c r="I46" s="101"/>
      <c r="J46" s="100"/>
      <c r="K46" s="9"/>
      <c r="L46" s="9"/>
      <c r="M46" s="9"/>
      <c r="N46" s="9"/>
      <c r="O46" s="9"/>
      <c r="P46" s="9"/>
      <c r="Q46" s="9"/>
    </row>
    <row r="47" spans="1:17" ht="15.6" customHeight="1" x14ac:dyDescent="0.2">
      <c r="A47" s="75" t="s">
        <v>72</v>
      </c>
      <c r="B47" s="75"/>
      <c r="C47" s="97">
        <v>1.5</v>
      </c>
      <c r="D47" s="98"/>
      <c r="E47" s="97">
        <v>1</v>
      </c>
      <c r="F47" s="98"/>
      <c r="G47" s="97">
        <v>1</v>
      </c>
      <c r="H47" s="98"/>
      <c r="I47" s="97">
        <v>0.6</v>
      </c>
      <c r="J47" s="98"/>
      <c r="K47" s="9"/>
      <c r="L47" s="9"/>
      <c r="M47" s="9"/>
      <c r="N47" s="9"/>
      <c r="O47" s="9"/>
      <c r="P47" s="9"/>
      <c r="Q47" s="9"/>
    </row>
    <row r="48" spans="1:17" ht="15.6" customHeight="1" x14ac:dyDescent="0.2">
      <c r="A48" s="75"/>
      <c r="B48" s="75"/>
      <c r="C48" s="101"/>
      <c r="D48" s="100"/>
      <c r="E48" s="101"/>
      <c r="F48" s="100"/>
      <c r="G48" s="101"/>
      <c r="H48" s="100"/>
      <c r="I48" s="101"/>
      <c r="J48" s="100"/>
      <c r="K48" s="9"/>
      <c r="L48" s="9"/>
      <c r="M48" s="9"/>
      <c r="N48" s="9"/>
      <c r="O48" s="9"/>
      <c r="P48" s="9"/>
      <c r="Q48" s="9"/>
    </row>
    <row r="49" spans="1:17" ht="15.6" customHeight="1" x14ac:dyDescent="0.2">
      <c r="A49" s="9"/>
      <c r="B49" s="9"/>
      <c r="C49" s="9"/>
      <c r="D49" s="9"/>
      <c r="E49" s="9"/>
      <c r="F49" s="9"/>
      <c r="G49" s="9"/>
      <c r="H49" s="9"/>
      <c r="I49" s="9"/>
      <c r="J49" s="9"/>
      <c r="K49" s="9"/>
      <c r="L49" s="9"/>
      <c r="M49" s="9"/>
      <c r="N49" s="9"/>
      <c r="O49" s="9"/>
      <c r="P49" s="9"/>
      <c r="Q49" s="9"/>
    </row>
    <row r="50" spans="1:17" ht="15.6" customHeight="1" x14ac:dyDescent="0.2">
      <c r="A50" s="9"/>
      <c r="B50" s="9"/>
      <c r="C50" s="9"/>
      <c r="D50" s="9"/>
      <c r="E50" s="9"/>
      <c r="F50" s="9"/>
      <c r="G50" s="9"/>
      <c r="H50" s="9"/>
      <c r="I50" s="9"/>
      <c r="J50" s="9"/>
      <c r="K50" s="9"/>
      <c r="L50" s="9"/>
      <c r="M50" s="9"/>
      <c r="N50" s="9"/>
      <c r="O50" s="9"/>
      <c r="P50" s="9"/>
      <c r="Q50" s="9"/>
    </row>
    <row r="51" spans="1:17" ht="15.6" customHeight="1" x14ac:dyDescent="0.2">
      <c r="A51" s="9"/>
      <c r="B51" s="9"/>
      <c r="C51" s="9"/>
      <c r="D51" s="9"/>
      <c r="E51" s="9"/>
      <c r="F51" s="9"/>
      <c r="G51" s="9"/>
      <c r="H51" s="9"/>
      <c r="I51" s="9"/>
      <c r="J51" s="9"/>
      <c r="K51" s="9"/>
      <c r="L51" s="9"/>
      <c r="M51" s="9"/>
      <c r="N51" s="9"/>
      <c r="O51" s="9"/>
      <c r="P51" s="9"/>
      <c r="Q51" s="9"/>
    </row>
    <row r="52" spans="1:17" ht="15.75" customHeight="1" x14ac:dyDescent="0.2">
      <c r="A52" s="86" t="s">
        <v>364</v>
      </c>
      <c r="B52" s="86"/>
      <c r="C52" s="86"/>
      <c r="D52" s="86"/>
      <c r="E52" s="86"/>
      <c r="F52" s="86"/>
      <c r="G52" s="86"/>
      <c r="H52" s="86"/>
      <c r="I52" s="86"/>
      <c r="J52" s="86"/>
      <c r="K52" s="86"/>
      <c r="L52" s="9"/>
      <c r="M52" s="9"/>
      <c r="N52" s="9"/>
      <c r="O52" s="9"/>
      <c r="P52" s="9"/>
      <c r="Q52" s="9"/>
    </row>
    <row r="53" spans="1:17" ht="15.75" customHeight="1" x14ac:dyDescent="0.2">
      <c r="A53" s="75"/>
      <c r="B53" s="75"/>
      <c r="C53" s="75" t="s">
        <v>65</v>
      </c>
      <c r="D53" s="75"/>
      <c r="E53" s="75"/>
      <c r="F53" s="75"/>
      <c r="G53" s="75"/>
      <c r="H53" s="75"/>
      <c r="I53" s="87" t="s">
        <v>66</v>
      </c>
      <c r="J53" s="93"/>
      <c r="K53" s="88"/>
      <c r="L53" s="9"/>
      <c r="M53" s="9"/>
      <c r="N53" s="9"/>
      <c r="O53" s="9"/>
      <c r="P53" s="9"/>
      <c r="Q53" s="9"/>
    </row>
    <row r="54" spans="1:17" ht="15.75" customHeight="1" x14ac:dyDescent="0.2">
      <c r="A54" s="75"/>
      <c r="B54" s="75"/>
      <c r="C54" s="75" t="s">
        <v>67</v>
      </c>
      <c r="D54" s="75"/>
      <c r="E54" s="75" t="s">
        <v>68</v>
      </c>
      <c r="F54" s="75"/>
      <c r="G54" s="75" t="s">
        <v>69</v>
      </c>
      <c r="H54" s="75"/>
      <c r="I54" s="91"/>
      <c r="J54" s="95"/>
      <c r="K54" s="92"/>
      <c r="L54" s="9"/>
      <c r="M54" s="9"/>
      <c r="N54" s="9"/>
      <c r="O54" s="9"/>
      <c r="P54" s="9"/>
      <c r="Q54" s="9"/>
    </row>
    <row r="55" spans="1:17" ht="15.75" customHeight="1" x14ac:dyDescent="0.2">
      <c r="A55" s="96" t="s">
        <v>70</v>
      </c>
      <c r="B55" s="96"/>
      <c r="C55" s="105">
        <v>2</v>
      </c>
      <c r="D55" s="105"/>
      <c r="E55" s="75">
        <v>1.5</v>
      </c>
      <c r="F55" s="75"/>
      <c r="G55" s="105">
        <v>1</v>
      </c>
      <c r="H55" s="105"/>
      <c r="I55" s="18"/>
      <c r="J55" s="9"/>
      <c r="K55" s="19"/>
      <c r="L55" s="9"/>
      <c r="M55" s="9"/>
      <c r="N55" s="9"/>
      <c r="O55" s="9"/>
      <c r="P55" s="9"/>
      <c r="Q55" s="9"/>
    </row>
    <row r="56" spans="1:17" ht="15.75" customHeight="1" x14ac:dyDescent="0.2">
      <c r="A56" s="96"/>
      <c r="B56" s="96"/>
      <c r="C56" s="105"/>
      <c r="D56" s="105"/>
      <c r="E56" s="75"/>
      <c r="F56" s="75"/>
      <c r="G56" s="105"/>
      <c r="H56" s="105"/>
      <c r="I56" s="18"/>
      <c r="J56" s="9"/>
      <c r="K56" s="19"/>
      <c r="L56" s="9"/>
      <c r="M56" s="9"/>
      <c r="N56" s="9"/>
      <c r="O56" s="9"/>
      <c r="P56" s="9"/>
      <c r="Q56" s="9"/>
    </row>
    <row r="57" spans="1:17" ht="15.75" customHeight="1" x14ac:dyDescent="0.2">
      <c r="A57" s="75" t="s">
        <v>71</v>
      </c>
      <c r="B57" s="75"/>
      <c r="C57" s="75">
        <v>1.5</v>
      </c>
      <c r="D57" s="75"/>
      <c r="E57" s="105">
        <v>1</v>
      </c>
      <c r="F57" s="105"/>
      <c r="G57" s="75">
        <v>0.6</v>
      </c>
      <c r="H57" s="75"/>
      <c r="I57" s="18"/>
      <c r="J57" s="9"/>
      <c r="K57" s="19"/>
      <c r="L57" s="9"/>
      <c r="M57" s="9"/>
      <c r="N57" s="9"/>
      <c r="O57" s="9"/>
      <c r="P57" s="9"/>
      <c r="Q57" s="9"/>
    </row>
    <row r="58" spans="1:17" ht="15.75" customHeight="1" x14ac:dyDescent="0.2">
      <c r="A58" s="75"/>
      <c r="B58" s="75"/>
      <c r="C58" s="75"/>
      <c r="D58" s="75"/>
      <c r="E58" s="105"/>
      <c r="F58" s="105"/>
      <c r="G58" s="75"/>
      <c r="H58" s="75"/>
      <c r="I58" s="18"/>
      <c r="J58" s="9"/>
      <c r="K58" s="19"/>
      <c r="L58" s="9"/>
      <c r="M58" s="9"/>
      <c r="N58" s="9"/>
      <c r="O58" s="9"/>
      <c r="P58" s="9"/>
      <c r="Q58" s="9"/>
    </row>
    <row r="59" spans="1:17" ht="15.75" customHeight="1" x14ac:dyDescent="0.2">
      <c r="A59" s="75" t="s">
        <v>72</v>
      </c>
      <c r="B59" s="75"/>
      <c r="C59" s="75" t="s">
        <v>81</v>
      </c>
      <c r="D59" s="75"/>
      <c r="E59" s="75" t="s">
        <v>218</v>
      </c>
      <c r="F59" s="75"/>
      <c r="G59" s="75" t="s">
        <v>219</v>
      </c>
      <c r="H59" s="75"/>
      <c r="I59" s="18"/>
      <c r="J59" s="9"/>
      <c r="K59" s="19"/>
      <c r="L59" s="9"/>
      <c r="M59" s="9"/>
      <c r="N59" s="9"/>
      <c r="O59" s="9"/>
      <c r="P59" s="9"/>
      <c r="Q59" s="9"/>
    </row>
    <row r="60" spans="1:17" ht="15.75" customHeight="1" x14ac:dyDescent="0.2">
      <c r="A60" s="112"/>
      <c r="B60" s="112"/>
      <c r="C60" s="112"/>
      <c r="D60" s="112"/>
      <c r="E60" s="112"/>
      <c r="F60" s="112"/>
      <c r="G60" s="112"/>
      <c r="H60" s="112"/>
      <c r="I60" s="20"/>
      <c r="J60" s="21"/>
      <c r="K60" s="22"/>
      <c r="L60" s="9"/>
      <c r="M60" s="9"/>
      <c r="N60" s="9"/>
      <c r="O60" s="9"/>
      <c r="P60" s="9"/>
      <c r="Q60" s="9"/>
    </row>
    <row r="61" spans="1:17" ht="15.75" customHeight="1" x14ac:dyDescent="0.2">
      <c r="A61" s="113" t="s">
        <v>73</v>
      </c>
      <c r="B61" s="114"/>
      <c r="C61" s="114"/>
      <c r="D61" s="114"/>
      <c r="E61" s="114"/>
      <c r="F61" s="114"/>
      <c r="G61" s="114"/>
      <c r="H61" s="114"/>
      <c r="I61" s="114"/>
      <c r="J61" s="114"/>
      <c r="K61" s="115"/>
      <c r="L61" s="9"/>
      <c r="M61" s="9"/>
      <c r="N61" s="9"/>
      <c r="O61" s="9"/>
      <c r="P61" s="9"/>
      <c r="Q61" s="9"/>
    </row>
    <row r="62" spans="1:17" x14ac:dyDescent="0.2">
      <c r="A62" s="116" t="s">
        <v>74</v>
      </c>
      <c r="B62" s="117"/>
      <c r="C62" s="117"/>
      <c r="D62" s="117"/>
      <c r="E62" s="117"/>
      <c r="F62" s="117"/>
      <c r="G62" s="117"/>
      <c r="H62" s="117"/>
      <c r="I62" s="117"/>
      <c r="J62" s="117"/>
      <c r="K62" s="118"/>
      <c r="L62" s="9"/>
      <c r="M62" s="9"/>
      <c r="N62" s="9"/>
      <c r="O62" s="9"/>
      <c r="P62" s="9"/>
      <c r="Q62" s="9"/>
    </row>
    <row r="63" spans="1:17" x14ac:dyDescent="0.2">
      <c r="A63" s="106" t="s">
        <v>75</v>
      </c>
      <c r="B63" s="107"/>
      <c r="C63" s="107"/>
      <c r="D63" s="107"/>
      <c r="E63" s="107"/>
      <c r="F63" s="107"/>
      <c r="G63" s="107"/>
      <c r="H63" s="107"/>
      <c r="I63" s="107"/>
      <c r="J63" s="107"/>
      <c r="K63" s="108"/>
      <c r="L63" s="9"/>
      <c r="M63" s="9"/>
      <c r="N63" s="9"/>
      <c r="O63" s="9"/>
      <c r="P63" s="9"/>
      <c r="Q63" s="9"/>
    </row>
    <row r="64" spans="1:17" x14ac:dyDescent="0.2">
      <c r="A64" s="106" t="s">
        <v>76</v>
      </c>
      <c r="B64" s="107"/>
      <c r="C64" s="107"/>
      <c r="D64" s="107"/>
      <c r="E64" s="107"/>
      <c r="F64" s="107"/>
      <c r="G64" s="107"/>
      <c r="H64" s="107"/>
      <c r="I64" s="107"/>
      <c r="J64" s="107"/>
      <c r="K64" s="108"/>
      <c r="L64" s="9"/>
      <c r="M64" s="9"/>
      <c r="N64" s="9"/>
      <c r="O64" s="9"/>
      <c r="P64" s="9"/>
      <c r="Q64" s="9"/>
    </row>
    <row r="65" spans="1:17" x14ac:dyDescent="0.2">
      <c r="A65" s="106" t="s">
        <v>77</v>
      </c>
      <c r="B65" s="107"/>
      <c r="C65" s="107"/>
      <c r="D65" s="107"/>
      <c r="E65" s="107"/>
      <c r="F65" s="107"/>
      <c r="G65" s="107"/>
      <c r="H65" s="107"/>
      <c r="I65" s="107"/>
      <c r="J65" s="107"/>
      <c r="K65" s="108"/>
      <c r="L65" s="9"/>
      <c r="M65" s="9"/>
      <c r="N65" s="9"/>
      <c r="O65" s="9"/>
      <c r="P65" s="9"/>
      <c r="Q65" s="9"/>
    </row>
    <row r="66" spans="1:17" x14ac:dyDescent="0.2">
      <c r="A66" s="106" t="s">
        <v>78</v>
      </c>
      <c r="B66" s="107"/>
      <c r="C66" s="107"/>
      <c r="D66" s="107"/>
      <c r="E66" s="107"/>
      <c r="F66" s="107"/>
      <c r="G66" s="107"/>
      <c r="H66" s="107"/>
      <c r="I66" s="107"/>
      <c r="J66" s="107"/>
      <c r="K66" s="108"/>
      <c r="L66" s="9"/>
      <c r="M66" s="9"/>
      <c r="N66" s="9"/>
      <c r="O66" s="9"/>
      <c r="P66" s="9"/>
      <c r="Q66" s="9"/>
    </row>
    <row r="67" spans="1:17" x14ac:dyDescent="0.2">
      <c r="A67" s="106" t="s">
        <v>79</v>
      </c>
      <c r="B67" s="107"/>
      <c r="C67" s="107"/>
      <c r="D67" s="107"/>
      <c r="E67" s="107"/>
      <c r="F67" s="107"/>
      <c r="G67" s="107"/>
      <c r="H67" s="107"/>
      <c r="I67" s="107"/>
      <c r="J67" s="107"/>
      <c r="K67" s="108"/>
      <c r="L67" s="9"/>
      <c r="M67" s="9"/>
      <c r="N67" s="9"/>
      <c r="O67" s="9"/>
      <c r="P67" s="9"/>
      <c r="Q67" s="9"/>
    </row>
    <row r="68" spans="1:17" x14ac:dyDescent="0.2">
      <c r="A68" s="106" t="s">
        <v>220</v>
      </c>
      <c r="B68" s="107"/>
      <c r="C68" s="107"/>
      <c r="D68" s="107"/>
      <c r="E68" s="107"/>
      <c r="F68" s="107"/>
      <c r="G68" s="107"/>
      <c r="H68" s="107"/>
      <c r="I68" s="107"/>
      <c r="J68" s="107"/>
      <c r="K68" s="108"/>
      <c r="L68" s="9"/>
      <c r="M68" s="9"/>
      <c r="N68" s="9"/>
      <c r="O68" s="9"/>
      <c r="P68" s="9"/>
      <c r="Q68" s="9"/>
    </row>
    <row r="69" spans="1:17" ht="15.75" customHeight="1" x14ac:dyDescent="0.2">
      <c r="A69" s="106"/>
      <c r="B69" s="107"/>
      <c r="C69" s="107"/>
      <c r="D69" s="107"/>
      <c r="E69" s="107"/>
      <c r="F69" s="107"/>
      <c r="G69" s="107"/>
      <c r="H69" s="107"/>
      <c r="I69" s="107"/>
      <c r="J69" s="107"/>
      <c r="K69" s="108"/>
      <c r="L69" s="9"/>
      <c r="M69" s="9"/>
      <c r="N69" s="9"/>
      <c r="O69" s="9"/>
      <c r="P69" s="9"/>
      <c r="Q69" s="9"/>
    </row>
    <row r="70" spans="1:17" ht="15.75" customHeight="1" x14ac:dyDescent="0.2">
      <c r="A70" s="109"/>
      <c r="B70" s="110"/>
      <c r="C70" s="110"/>
      <c r="D70" s="110"/>
      <c r="E70" s="110"/>
      <c r="F70" s="110"/>
      <c r="G70" s="110"/>
      <c r="H70" s="110"/>
      <c r="I70" s="110"/>
      <c r="J70" s="110"/>
      <c r="K70" s="111"/>
      <c r="L70" s="9"/>
      <c r="M70" s="9"/>
      <c r="N70" s="9"/>
      <c r="O70" s="9"/>
      <c r="P70" s="9"/>
      <c r="Q70" s="9"/>
    </row>
    <row r="71" spans="1:17" x14ac:dyDescent="0.2">
      <c r="A71" s="9"/>
      <c r="B71" s="9"/>
      <c r="C71" s="9"/>
      <c r="D71" s="9"/>
      <c r="E71" s="9"/>
      <c r="F71" s="9"/>
      <c r="G71" s="9"/>
      <c r="H71" s="9"/>
      <c r="I71" s="9"/>
      <c r="J71" s="9"/>
      <c r="K71" s="9"/>
      <c r="L71" s="9"/>
      <c r="M71" s="9"/>
      <c r="N71" s="9"/>
      <c r="O71" s="9"/>
      <c r="P71" s="9"/>
      <c r="Q71" s="9"/>
    </row>
    <row r="72" spans="1:17" ht="15.75" customHeight="1" x14ac:dyDescent="0.2">
      <c r="A72" s="9"/>
      <c r="B72" s="9"/>
      <c r="C72" s="9"/>
      <c r="D72" s="9"/>
      <c r="E72" s="9"/>
      <c r="F72" s="9"/>
      <c r="G72" s="9"/>
      <c r="H72" s="9"/>
      <c r="I72" s="9"/>
      <c r="J72" s="9"/>
      <c r="K72" s="9"/>
      <c r="L72" s="9"/>
      <c r="M72" s="9"/>
      <c r="N72" s="9"/>
      <c r="O72" s="9"/>
      <c r="P72" s="9"/>
      <c r="Q72" s="9"/>
    </row>
    <row r="73" spans="1:17" x14ac:dyDescent="0.2">
      <c r="A73" s="9"/>
      <c r="B73" s="9"/>
      <c r="C73" s="9"/>
      <c r="D73" s="9"/>
      <c r="E73" s="9"/>
      <c r="F73" s="9"/>
      <c r="G73" s="9"/>
      <c r="H73" s="9"/>
      <c r="I73" s="9"/>
      <c r="J73" s="9"/>
      <c r="K73" s="9"/>
      <c r="L73" s="9"/>
      <c r="M73" s="9"/>
      <c r="N73" s="9"/>
      <c r="O73" s="9"/>
      <c r="P73" s="9"/>
      <c r="Q73" s="9"/>
    </row>
    <row r="74" spans="1:17" x14ac:dyDescent="0.2">
      <c r="A74" s="9"/>
      <c r="B74" s="9"/>
      <c r="C74" s="9"/>
      <c r="D74" s="9"/>
      <c r="E74" s="9"/>
      <c r="F74" s="9"/>
      <c r="G74" s="9"/>
      <c r="H74" s="9"/>
      <c r="I74" s="9"/>
      <c r="J74" s="9"/>
      <c r="K74" s="9"/>
      <c r="L74" s="9"/>
      <c r="M74" s="9"/>
      <c r="N74" s="9"/>
      <c r="O74" s="9"/>
      <c r="P74" s="9"/>
      <c r="Q74" s="9"/>
    </row>
    <row r="75" spans="1:17" x14ac:dyDescent="0.2">
      <c r="A75" s="9"/>
      <c r="B75" s="9"/>
      <c r="C75" s="9"/>
      <c r="D75" s="9"/>
      <c r="E75" s="9"/>
      <c r="F75" s="9"/>
      <c r="G75" s="9"/>
      <c r="H75" s="9"/>
      <c r="I75" s="9"/>
      <c r="J75" s="9"/>
      <c r="K75" s="9"/>
      <c r="L75" s="9"/>
      <c r="M75" s="9"/>
      <c r="N75" s="9"/>
      <c r="O75" s="9"/>
      <c r="P75" s="9"/>
      <c r="Q75" s="9"/>
    </row>
    <row r="76" spans="1:17" x14ac:dyDescent="0.2">
      <c r="A76" s="9"/>
      <c r="B76" s="9"/>
      <c r="C76" s="9"/>
      <c r="D76" s="9"/>
      <c r="E76" s="9"/>
      <c r="F76" s="9"/>
      <c r="G76" s="9"/>
      <c r="H76" s="9"/>
      <c r="I76" s="9"/>
      <c r="J76" s="9"/>
      <c r="K76" s="9"/>
      <c r="L76" s="9"/>
      <c r="M76" s="9"/>
      <c r="N76" s="9"/>
      <c r="O76" s="9"/>
      <c r="P76" s="9"/>
      <c r="Q76" s="9"/>
    </row>
    <row r="77" spans="1:17" x14ac:dyDescent="0.2">
      <c r="A77" s="9"/>
      <c r="B77" s="9"/>
      <c r="C77" s="9"/>
      <c r="D77" s="9"/>
      <c r="E77" s="9"/>
      <c r="F77" s="9"/>
      <c r="G77" s="9"/>
      <c r="H77" s="9"/>
      <c r="I77" s="9"/>
      <c r="J77" s="9"/>
      <c r="K77" s="9"/>
      <c r="L77" s="9"/>
      <c r="M77" s="9"/>
      <c r="N77" s="9"/>
      <c r="O77" s="9"/>
      <c r="P77" s="9"/>
      <c r="Q77" s="9"/>
    </row>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4"/>
  <pageMargins left="0.69" right="0.36" top="0.41" bottom="0.37" header="0.32" footer="0.3"/>
  <pageSetup paperSize="9"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5"/>
  </sheetPr>
  <dimension ref="A1:N48"/>
  <sheetViews>
    <sheetView view="pageBreakPreview" topLeftCell="A7" zoomScaleNormal="100" zoomScaleSheetLayoutView="100" workbookViewId="0">
      <selection activeCell="A17" sqref="A17:XFD314"/>
    </sheetView>
  </sheetViews>
  <sheetFormatPr defaultRowHeight="13.2" x14ac:dyDescent="0.2"/>
  <sheetData>
    <row r="1" spans="1:14" ht="27" customHeight="1" x14ac:dyDescent="0.2">
      <c r="A1" s="188" t="s">
        <v>155</v>
      </c>
      <c r="B1" s="188"/>
      <c r="C1" s="188"/>
      <c r="D1" s="188"/>
      <c r="E1" s="188"/>
      <c r="F1" s="188"/>
      <c r="G1" s="188"/>
      <c r="H1" s="188"/>
      <c r="I1" s="188"/>
      <c r="J1" s="9"/>
      <c r="K1" s="9"/>
      <c r="L1" s="9"/>
      <c r="M1" s="9"/>
      <c r="N1" s="9"/>
    </row>
    <row r="2" spans="1:14" ht="7.5" customHeight="1" x14ac:dyDescent="0.2">
      <c r="A2" s="107"/>
      <c r="B2" s="107"/>
      <c r="C2" s="107"/>
      <c r="D2" s="107"/>
      <c r="E2" s="107"/>
      <c r="F2" s="107"/>
      <c r="G2" s="107"/>
      <c r="H2" s="107"/>
      <c r="I2" s="107"/>
      <c r="J2" s="9"/>
      <c r="K2" s="9"/>
      <c r="L2" s="9"/>
      <c r="M2" s="9"/>
      <c r="N2" s="9"/>
    </row>
    <row r="3" spans="1:14" ht="207" customHeight="1" x14ac:dyDescent="0.2">
      <c r="A3" s="107"/>
      <c r="B3" s="107"/>
      <c r="C3" s="107"/>
      <c r="D3" s="107"/>
      <c r="E3" s="107"/>
      <c r="F3" s="107"/>
      <c r="G3" s="107"/>
      <c r="H3" s="107"/>
      <c r="I3" s="107"/>
      <c r="J3" s="9"/>
      <c r="K3" s="9"/>
      <c r="L3" s="9"/>
      <c r="M3" s="9"/>
      <c r="N3" s="9"/>
    </row>
    <row r="4" spans="1:14" ht="8.25" customHeight="1" x14ac:dyDescent="0.2">
      <c r="A4" s="9"/>
      <c r="B4" s="9"/>
      <c r="C4" s="9"/>
      <c r="D4" s="9"/>
      <c r="E4" s="9"/>
      <c r="F4" s="9"/>
      <c r="G4" s="9"/>
      <c r="H4" s="9"/>
      <c r="I4" s="9"/>
      <c r="J4" s="9"/>
      <c r="K4" s="9"/>
      <c r="L4" s="9"/>
      <c r="M4" s="9"/>
      <c r="N4" s="9"/>
    </row>
    <row r="5" spans="1:14" ht="20.100000000000001" customHeight="1" x14ac:dyDescent="0.2">
      <c r="A5" s="189" t="s">
        <v>157</v>
      </c>
      <c r="B5" s="189"/>
      <c r="C5" s="189"/>
      <c r="D5" s="189"/>
      <c r="E5" s="189"/>
      <c r="F5" s="189"/>
      <c r="G5" s="189"/>
      <c r="H5" s="189"/>
      <c r="I5" s="189"/>
      <c r="J5" s="9"/>
      <c r="K5" s="9"/>
      <c r="L5" s="9"/>
      <c r="M5" s="9"/>
      <c r="N5" s="9"/>
    </row>
    <row r="6" spans="1:14" ht="19.5" customHeight="1" x14ac:dyDescent="0.2">
      <c r="A6" s="71" t="s">
        <v>336</v>
      </c>
      <c r="B6" s="69">
        <v>2000</v>
      </c>
      <c r="C6" s="71" t="s">
        <v>335</v>
      </c>
      <c r="D6" s="70">
        <f>B6*9.8/1000</f>
        <v>19.600000000000001</v>
      </c>
      <c r="E6" s="71" t="s">
        <v>328</v>
      </c>
      <c r="F6" s="72">
        <v>1.5</v>
      </c>
      <c r="G6" s="71" t="s">
        <v>331</v>
      </c>
      <c r="H6" s="70">
        <f>1/2*F6</f>
        <v>0.75</v>
      </c>
      <c r="I6" s="9"/>
      <c r="J6" s="9"/>
      <c r="K6" s="9"/>
      <c r="L6" s="9"/>
      <c r="M6" s="9"/>
      <c r="N6" s="9"/>
    </row>
    <row r="7" spans="1:14" ht="20.100000000000001" customHeight="1" x14ac:dyDescent="0.2">
      <c r="A7" s="107" t="s">
        <v>358</v>
      </c>
      <c r="B7" s="107"/>
      <c r="C7" s="107"/>
      <c r="D7" s="107"/>
      <c r="E7" s="107"/>
      <c r="F7" s="107"/>
      <c r="G7" s="107"/>
      <c r="H7" s="107"/>
      <c r="I7" s="107"/>
      <c r="J7" s="9"/>
      <c r="K7" s="9"/>
      <c r="L7" s="9"/>
      <c r="M7" s="9"/>
      <c r="N7" s="9"/>
    </row>
    <row r="8" spans="1:14" ht="20.100000000000001" customHeight="1" x14ac:dyDescent="0.2">
      <c r="A8" s="193" t="s">
        <v>337</v>
      </c>
      <c r="B8" s="193"/>
      <c r="C8" s="193"/>
      <c r="D8" s="193"/>
      <c r="E8" s="70">
        <f>ROUND(F6*D6,2)</f>
        <v>29.4</v>
      </c>
      <c r="F8" s="13" t="s">
        <v>325</v>
      </c>
      <c r="G8" s="9"/>
      <c r="H8" s="9"/>
      <c r="I8" s="9"/>
      <c r="J8" s="9"/>
      <c r="K8" s="9"/>
      <c r="L8" s="9"/>
      <c r="M8" s="9"/>
      <c r="N8" s="9"/>
    </row>
    <row r="9" spans="1:14" ht="20.100000000000001" customHeight="1" x14ac:dyDescent="0.2">
      <c r="A9" s="107" t="s">
        <v>357</v>
      </c>
      <c r="B9" s="107"/>
      <c r="C9" s="107"/>
      <c r="D9" s="107"/>
      <c r="E9" s="107"/>
      <c r="F9" s="107"/>
      <c r="G9" s="107"/>
      <c r="H9" s="107"/>
      <c r="I9" s="107"/>
      <c r="J9" s="9"/>
      <c r="K9" s="9"/>
      <c r="L9" s="9"/>
      <c r="M9" s="9"/>
      <c r="N9" s="9"/>
    </row>
    <row r="10" spans="1:14" ht="20.100000000000001" customHeight="1" x14ac:dyDescent="0.2">
      <c r="A10" s="193" t="s">
        <v>338</v>
      </c>
      <c r="B10" s="193"/>
      <c r="C10" s="193"/>
      <c r="D10" s="193"/>
      <c r="E10" s="70">
        <f>ROUND(D6*H6,2)</f>
        <v>14.7</v>
      </c>
      <c r="F10" s="13" t="s">
        <v>325</v>
      </c>
      <c r="G10" s="9"/>
      <c r="H10" s="9"/>
      <c r="I10" s="9"/>
      <c r="J10" s="9"/>
      <c r="K10" s="9"/>
      <c r="L10" s="9"/>
      <c r="M10" s="9"/>
      <c r="N10" s="9"/>
    </row>
    <row r="11" spans="1:14" ht="20.100000000000001" customHeight="1" x14ac:dyDescent="0.2">
      <c r="A11" s="9"/>
      <c r="B11" s="9"/>
      <c r="C11" s="9"/>
      <c r="D11" s="9"/>
      <c r="E11" s="9"/>
      <c r="F11" s="9"/>
      <c r="G11" s="9"/>
      <c r="H11" s="9"/>
      <c r="I11" s="9"/>
      <c r="J11" s="9"/>
      <c r="K11" s="9"/>
      <c r="L11" s="9"/>
      <c r="M11" s="9"/>
      <c r="N11" s="9"/>
    </row>
    <row r="12" spans="1:14" ht="20.100000000000001" customHeight="1" x14ac:dyDescent="0.2">
      <c r="A12" s="189" t="s">
        <v>158</v>
      </c>
      <c r="B12" s="189"/>
      <c r="C12" s="189"/>
      <c r="D12" s="189"/>
      <c r="E12" s="189"/>
      <c r="F12" s="189"/>
      <c r="G12" s="189"/>
      <c r="H12" s="189"/>
      <c r="I12" s="189"/>
      <c r="J12" s="9"/>
      <c r="K12" s="9"/>
      <c r="L12" s="9"/>
      <c r="M12" s="9"/>
      <c r="N12" s="9"/>
    </row>
    <row r="13" spans="1:14" ht="19.5" customHeight="1" x14ac:dyDescent="0.2">
      <c r="A13" s="71" t="s">
        <v>339</v>
      </c>
      <c r="B13" s="69">
        <v>4</v>
      </c>
      <c r="C13" s="71" t="s">
        <v>342</v>
      </c>
      <c r="D13" s="72">
        <v>10.863</v>
      </c>
      <c r="E13" s="71" t="s">
        <v>343</v>
      </c>
      <c r="F13" s="70">
        <f>D13/10</f>
        <v>1.0863</v>
      </c>
      <c r="G13" s="9"/>
      <c r="H13" s="9"/>
      <c r="I13" s="9"/>
      <c r="J13" s="9"/>
      <c r="K13" s="9"/>
      <c r="L13" s="9"/>
      <c r="M13" s="9"/>
      <c r="N13" s="9"/>
    </row>
    <row r="14" spans="1:14" ht="20.100000000000001" customHeight="1" x14ac:dyDescent="0.2">
      <c r="A14" s="107" t="s">
        <v>340</v>
      </c>
      <c r="B14" s="107"/>
      <c r="C14" s="107"/>
      <c r="D14" s="107"/>
      <c r="E14" s="107"/>
      <c r="F14" s="107"/>
      <c r="G14" s="107"/>
      <c r="H14" s="107"/>
      <c r="I14" s="107"/>
      <c r="J14" s="9"/>
      <c r="K14" s="9"/>
      <c r="L14" s="9"/>
      <c r="M14" s="9"/>
      <c r="N14" s="9"/>
    </row>
    <row r="15" spans="1:14" ht="20.100000000000001" customHeight="1" x14ac:dyDescent="0.2">
      <c r="A15" s="193" t="s">
        <v>341</v>
      </c>
      <c r="B15" s="193"/>
      <c r="C15" s="193"/>
      <c r="D15" s="193"/>
      <c r="E15" s="70">
        <f>ROUND(E8/B13,2)</f>
        <v>7.35</v>
      </c>
      <c r="F15" s="13" t="s">
        <v>325</v>
      </c>
      <c r="G15" s="9"/>
      <c r="H15" s="9"/>
      <c r="I15" s="9"/>
      <c r="J15" s="9"/>
      <c r="K15" s="9"/>
      <c r="L15" s="9"/>
      <c r="M15" s="9"/>
      <c r="N15" s="9"/>
    </row>
    <row r="16" spans="1:14" ht="20.100000000000001" customHeight="1" x14ac:dyDescent="0.2">
      <c r="A16" s="107"/>
      <c r="B16" s="107"/>
      <c r="C16" s="107"/>
      <c r="D16" s="107"/>
      <c r="E16" s="107"/>
      <c r="F16" s="107"/>
      <c r="G16" s="107"/>
      <c r="H16" s="107"/>
      <c r="I16" s="107"/>
      <c r="J16" s="9"/>
      <c r="K16" s="9"/>
      <c r="L16" s="9"/>
      <c r="M16" s="9"/>
      <c r="N16" s="9"/>
    </row>
    <row r="17" ht="20.100000000000001" customHeight="1" x14ac:dyDescent="0.2"/>
    <row r="18" ht="20.100000000000001" customHeight="1" x14ac:dyDescent="0.2"/>
    <row r="19" ht="20.100000000000001" customHeight="1" x14ac:dyDescent="0.2"/>
    <row r="20" ht="20.100000000000001" customHeight="1" x14ac:dyDescent="0.2"/>
    <row r="21" ht="20.100000000000001" customHeight="1" x14ac:dyDescent="0.2"/>
    <row r="22" ht="20.100000000000001" customHeight="1" x14ac:dyDescent="0.2"/>
    <row r="23" ht="20.100000000000001" customHeight="1" x14ac:dyDescent="0.2"/>
    <row r="24" ht="20.100000000000001" customHeight="1" x14ac:dyDescent="0.2"/>
    <row r="25" ht="20.100000000000001" customHeight="1" x14ac:dyDescent="0.2"/>
    <row r="26" ht="20.100000000000001" customHeight="1" x14ac:dyDescent="0.2"/>
    <row r="27" ht="20.100000000000001" customHeight="1" x14ac:dyDescent="0.2"/>
    <row r="28" ht="20.100000000000001" customHeight="1" x14ac:dyDescent="0.2"/>
    <row r="29" ht="20.100000000000001" customHeight="1" x14ac:dyDescent="0.2"/>
    <row r="30" ht="20.100000000000001" customHeight="1" x14ac:dyDescent="0.2"/>
    <row r="31" ht="20.100000000000001" customHeight="1" x14ac:dyDescent="0.2"/>
    <row r="32" ht="20.100000000000001" customHeight="1" x14ac:dyDescent="0.2"/>
    <row r="33" ht="20.100000000000001" customHeight="1" x14ac:dyDescent="0.2"/>
    <row r="34" ht="20.100000000000001" customHeight="1" x14ac:dyDescent="0.2"/>
    <row r="35" ht="20.100000000000001" customHeight="1" x14ac:dyDescent="0.2"/>
    <row r="36" ht="20.100000000000001" customHeight="1" x14ac:dyDescent="0.2"/>
    <row r="37" ht="20.100000000000001" customHeight="1" x14ac:dyDescent="0.2"/>
    <row r="38" ht="20.100000000000001" customHeight="1" x14ac:dyDescent="0.2"/>
    <row r="39" ht="20.100000000000001" customHeight="1" x14ac:dyDescent="0.2"/>
    <row r="40" ht="20.100000000000001" customHeight="1" x14ac:dyDescent="0.2"/>
    <row r="41" ht="20.100000000000001" customHeight="1" x14ac:dyDescent="0.2"/>
    <row r="42" ht="20.100000000000001" customHeight="1" x14ac:dyDescent="0.2"/>
    <row r="43" ht="20.100000000000001" customHeight="1" x14ac:dyDescent="0.2"/>
    <row r="44" ht="20.100000000000001" customHeight="1" x14ac:dyDescent="0.2"/>
    <row r="45" ht="20.100000000000001" customHeight="1" x14ac:dyDescent="0.2"/>
    <row r="46" ht="20.100000000000001" customHeight="1" x14ac:dyDescent="0.2"/>
    <row r="47" ht="20.100000000000001" customHeight="1" x14ac:dyDescent="0.2"/>
    <row r="48" ht="20.100000000000001" customHeight="1" x14ac:dyDescent="0.2"/>
  </sheetData>
  <mergeCells count="12">
    <mergeCell ref="A1:I1"/>
    <mergeCell ref="A5:I5"/>
    <mergeCell ref="A7:I7"/>
    <mergeCell ref="A14:I14"/>
    <mergeCell ref="A16:I16"/>
    <mergeCell ref="A12:I12"/>
    <mergeCell ref="A9:I9"/>
    <mergeCell ref="A2:I2"/>
    <mergeCell ref="A3:I3"/>
    <mergeCell ref="A8:D8"/>
    <mergeCell ref="A10:D10"/>
    <mergeCell ref="A15:D15"/>
  </mergeCells>
  <phoneticPr fontId="4"/>
  <pageMargins left="0.74803149606299213" right="0.74803149606299213" top="0.70866141732283472" bottom="0.51181102362204722" header="0.51181102362204722" footer="0.35433070866141736"/>
  <pageSetup paperSize="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Q25"/>
  <sheetViews>
    <sheetView tabSelected="1" view="pageBreakPreview" zoomScale="96" zoomScaleNormal="100" zoomScaleSheetLayoutView="96" workbookViewId="0">
      <selection activeCell="C23" sqref="C23"/>
    </sheetView>
  </sheetViews>
  <sheetFormatPr defaultRowHeight="13.2" x14ac:dyDescent="0.2"/>
  <cols>
    <col min="5" max="5" width="8.44140625" customWidth="1"/>
    <col min="6" max="6" width="7.6640625" customWidth="1"/>
    <col min="8" max="8" width="8" customWidth="1"/>
    <col min="9" max="9" width="7.6640625" customWidth="1"/>
    <col min="10" max="10" width="8.21875" customWidth="1"/>
    <col min="11" max="11" width="7.88671875" customWidth="1"/>
    <col min="12" max="12" width="8.33203125" customWidth="1"/>
    <col min="16" max="16" width="8.109375" customWidth="1"/>
  </cols>
  <sheetData>
    <row r="1" spans="1:17" ht="23.25" customHeight="1" x14ac:dyDescent="0.2">
      <c r="A1" s="188" t="s">
        <v>0</v>
      </c>
      <c r="B1" s="188"/>
      <c r="C1" s="188"/>
      <c r="D1" s="188"/>
      <c r="E1" s="188"/>
      <c r="F1" s="188"/>
      <c r="G1" s="188"/>
      <c r="H1" s="188"/>
      <c r="I1" s="188"/>
      <c r="J1" s="188"/>
      <c r="K1" s="9"/>
      <c r="L1" s="9"/>
      <c r="M1" s="9"/>
      <c r="N1" s="9"/>
      <c r="O1" s="9"/>
      <c r="P1" s="9"/>
      <c r="Q1" s="9"/>
    </row>
    <row r="2" spans="1:17" ht="9.75" customHeight="1" x14ac:dyDescent="0.2">
      <c r="A2" s="9"/>
      <c r="B2" s="9"/>
      <c r="C2" s="9"/>
      <c r="D2" s="9"/>
      <c r="E2" s="9"/>
      <c r="F2" s="9"/>
      <c r="G2" s="9"/>
      <c r="H2" s="9"/>
      <c r="I2" s="9"/>
      <c r="J2" s="9"/>
      <c r="K2" s="9"/>
      <c r="L2" s="9"/>
      <c r="M2" s="9"/>
      <c r="N2" s="9"/>
      <c r="O2" s="9"/>
      <c r="P2" s="9"/>
      <c r="Q2" s="9"/>
    </row>
    <row r="3" spans="1:17" ht="196.5" customHeight="1" x14ac:dyDescent="0.2">
      <c r="A3" s="107"/>
      <c r="B3" s="107"/>
      <c r="C3" s="107"/>
      <c r="D3" s="107"/>
      <c r="E3" s="107"/>
      <c r="F3" s="107"/>
      <c r="G3" s="107"/>
      <c r="H3" s="107"/>
      <c r="I3" s="107"/>
      <c r="J3" s="107"/>
      <c r="K3" s="9"/>
      <c r="L3" s="9"/>
      <c r="M3" s="9"/>
      <c r="N3" s="9"/>
      <c r="O3" s="9"/>
      <c r="P3" s="9"/>
      <c r="Q3" s="9"/>
    </row>
    <row r="4" spans="1:17" ht="10.5" customHeight="1" x14ac:dyDescent="0.2">
      <c r="A4" s="9"/>
      <c r="B4" s="9"/>
      <c r="C4" s="9"/>
      <c r="D4" s="9"/>
      <c r="E4" s="9"/>
      <c r="F4" s="9"/>
      <c r="G4" s="9"/>
      <c r="H4" s="9"/>
      <c r="I4" s="9"/>
      <c r="J4" s="9"/>
      <c r="K4" s="9"/>
      <c r="L4" s="9"/>
      <c r="M4" s="9"/>
      <c r="N4" s="9"/>
      <c r="O4" s="9"/>
      <c r="P4" s="9"/>
      <c r="Q4" s="9"/>
    </row>
    <row r="5" spans="1:17" ht="20.100000000000001" customHeight="1" x14ac:dyDescent="0.2">
      <c r="A5" s="189" t="s">
        <v>157</v>
      </c>
      <c r="B5" s="189"/>
      <c r="C5" s="189"/>
      <c r="D5" s="189"/>
      <c r="E5" s="189"/>
      <c r="F5" s="189"/>
      <c r="G5" s="189"/>
      <c r="H5" s="189"/>
      <c r="I5" s="189"/>
      <c r="J5" s="9"/>
      <c r="K5" s="9"/>
      <c r="L5" s="9"/>
      <c r="M5" s="9"/>
      <c r="N5" s="9"/>
      <c r="O5" s="9"/>
      <c r="P5" s="9"/>
      <c r="Q5" s="9"/>
    </row>
    <row r="6" spans="1:17" ht="20.100000000000001" customHeight="1" x14ac:dyDescent="0.2">
      <c r="A6" s="107" t="s">
        <v>1</v>
      </c>
      <c r="B6" s="107"/>
      <c r="C6" s="107"/>
      <c r="D6" s="107"/>
      <c r="E6" s="107"/>
      <c r="F6" s="107"/>
      <c r="G6" s="107"/>
      <c r="H6" s="107"/>
      <c r="I6" s="107"/>
      <c r="J6" s="9"/>
      <c r="K6" s="9"/>
      <c r="L6" s="9"/>
      <c r="M6" s="9"/>
      <c r="N6" s="9"/>
      <c r="O6" s="9"/>
      <c r="P6" s="9"/>
      <c r="Q6" s="9"/>
    </row>
    <row r="7" spans="1:17" ht="20.100000000000001" customHeight="1" x14ac:dyDescent="0.2">
      <c r="A7" s="107" t="s">
        <v>156</v>
      </c>
      <c r="B7" s="107"/>
      <c r="C7" s="107"/>
      <c r="D7" s="107"/>
      <c r="E7" s="107"/>
      <c r="F7" s="107"/>
      <c r="G7" s="107"/>
      <c r="H7" s="107"/>
      <c r="I7" s="107"/>
      <c r="J7" s="9"/>
      <c r="K7" s="9"/>
      <c r="L7" s="9"/>
      <c r="M7" s="9"/>
      <c r="N7" s="9"/>
      <c r="O7" s="9"/>
      <c r="P7" s="9"/>
      <c r="Q7" s="9"/>
    </row>
    <row r="8" spans="1:17" ht="20.100000000000001" customHeight="1" x14ac:dyDescent="0.2">
      <c r="A8" s="107" t="s">
        <v>4</v>
      </c>
      <c r="B8" s="107"/>
      <c r="C8" s="107"/>
      <c r="D8" s="107"/>
      <c r="E8" s="107"/>
      <c r="F8" s="107"/>
      <c r="G8" s="107"/>
      <c r="H8" s="107"/>
      <c r="I8" s="107"/>
      <c r="J8" s="9"/>
      <c r="K8" s="9"/>
      <c r="L8" s="9"/>
      <c r="M8" s="9"/>
      <c r="N8" s="9"/>
      <c r="O8" s="9"/>
      <c r="P8" s="9"/>
      <c r="Q8" s="9"/>
    </row>
    <row r="9" spans="1:17" ht="20.100000000000001" customHeight="1" x14ac:dyDescent="0.2">
      <c r="A9" s="107" t="s">
        <v>5</v>
      </c>
      <c r="B9" s="107"/>
      <c r="C9" s="107"/>
      <c r="D9" s="107"/>
      <c r="E9" s="107"/>
      <c r="F9" s="107"/>
      <c r="G9" s="107"/>
      <c r="H9" s="107"/>
      <c r="I9" s="107"/>
      <c r="J9" s="9"/>
      <c r="K9" s="9"/>
      <c r="L9" s="9"/>
      <c r="M9" s="9"/>
      <c r="N9" s="9"/>
      <c r="O9" s="9"/>
      <c r="P9" s="9"/>
      <c r="Q9" s="9"/>
    </row>
    <row r="10" spans="1:17" ht="20.100000000000001" customHeight="1" x14ac:dyDescent="0.2">
      <c r="A10" s="9"/>
      <c r="B10" s="9"/>
      <c r="C10" s="9"/>
      <c r="D10" s="9"/>
      <c r="E10" s="9"/>
      <c r="F10" s="9"/>
      <c r="G10" s="9"/>
      <c r="H10" s="9"/>
      <c r="I10" s="9"/>
      <c r="J10" s="9"/>
      <c r="K10" s="9"/>
      <c r="L10" s="9"/>
      <c r="M10" s="9"/>
      <c r="N10" s="9"/>
      <c r="O10" s="9"/>
      <c r="P10" s="9"/>
      <c r="Q10" s="9"/>
    </row>
    <row r="11" spans="1:17" ht="20.100000000000001" customHeight="1" x14ac:dyDescent="0.2">
      <c r="A11" s="189" t="s">
        <v>9</v>
      </c>
      <c r="B11" s="189"/>
      <c r="C11" s="189"/>
      <c r="D11" s="189"/>
      <c r="E11" s="189"/>
      <c r="F11" s="189"/>
      <c r="G11" s="189"/>
      <c r="H11" s="189"/>
      <c r="I11" s="189"/>
      <c r="J11" s="9"/>
      <c r="K11" s="9"/>
      <c r="L11" s="9"/>
      <c r="M11" s="9"/>
      <c r="N11" s="9"/>
      <c r="O11" s="9"/>
      <c r="P11" s="9"/>
      <c r="Q11" s="9"/>
    </row>
    <row r="12" spans="1:17" ht="20.100000000000001" customHeight="1" x14ac:dyDescent="0.2">
      <c r="A12" s="107" t="s">
        <v>2</v>
      </c>
      <c r="B12" s="107"/>
      <c r="C12" s="107"/>
      <c r="D12" s="107"/>
      <c r="E12" s="107"/>
      <c r="F12" s="107"/>
      <c r="G12" s="107"/>
      <c r="H12" s="107"/>
      <c r="I12" s="107"/>
      <c r="J12" s="9"/>
      <c r="K12" s="9"/>
      <c r="L12" s="9"/>
      <c r="M12" s="9"/>
      <c r="N12" s="9"/>
      <c r="O12" s="9"/>
      <c r="P12" s="9"/>
      <c r="Q12" s="9"/>
    </row>
    <row r="13" spans="1:17" ht="20.100000000000001" customHeight="1" x14ac:dyDescent="0.2">
      <c r="A13" s="107" t="s">
        <v>3</v>
      </c>
      <c r="B13" s="107"/>
      <c r="C13" s="107"/>
      <c r="D13" s="107"/>
      <c r="E13" s="107"/>
      <c r="F13" s="107"/>
      <c r="G13" s="107"/>
      <c r="H13" s="107"/>
      <c r="I13" s="107"/>
      <c r="J13" s="9"/>
      <c r="K13" s="9"/>
      <c r="L13" s="9"/>
      <c r="M13" s="9"/>
      <c r="N13" s="9"/>
      <c r="O13" s="9"/>
      <c r="P13" s="9"/>
      <c r="Q13" s="9"/>
    </row>
    <row r="14" spans="1:17" ht="20.100000000000001" customHeight="1" x14ac:dyDescent="0.2">
      <c r="A14" s="9"/>
      <c r="B14" s="9"/>
      <c r="C14" s="9"/>
      <c r="D14" s="9"/>
      <c r="E14" s="9"/>
      <c r="F14" s="9"/>
      <c r="G14" s="9"/>
      <c r="H14" s="9"/>
      <c r="I14" s="9"/>
      <c r="J14" s="9"/>
      <c r="K14" s="9"/>
      <c r="L14" s="9"/>
      <c r="M14" s="9"/>
      <c r="N14" s="9"/>
      <c r="O14" s="9"/>
      <c r="P14" s="9"/>
      <c r="Q14" s="9"/>
    </row>
    <row r="15" spans="1:17" ht="20.100000000000001" customHeight="1" x14ac:dyDescent="0.2">
      <c r="A15" s="107" t="s">
        <v>6</v>
      </c>
      <c r="B15" s="107"/>
      <c r="C15" s="107"/>
      <c r="D15" s="107"/>
      <c r="E15" s="107"/>
      <c r="F15" s="107"/>
      <c r="G15" s="107"/>
      <c r="H15" s="107"/>
      <c r="I15" s="107"/>
      <c r="J15" s="9"/>
      <c r="K15" s="9"/>
      <c r="L15" s="9"/>
      <c r="M15" s="9"/>
      <c r="N15" s="9"/>
      <c r="O15" s="9"/>
      <c r="P15" s="9"/>
      <c r="Q15" s="9"/>
    </row>
    <row r="16" spans="1:17" ht="20.100000000000001" customHeight="1" x14ac:dyDescent="0.2">
      <c r="A16" s="107" t="s">
        <v>7</v>
      </c>
      <c r="B16" s="107"/>
      <c r="C16" s="107"/>
      <c r="D16" s="107"/>
      <c r="E16" s="107"/>
      <c r="F16" s="107"/>
      <c r="G16" s="107"/>
      <c r="H16" s="107"/>
      <c r="I16" s="107"/>
      <c r="J16" s="9"/>
      <c r="K16" s="9"/>
      <c r="L16" s="9"/>
      <c r="M16" s="9"/>
      <c r="N16" s="9"/>
      <c r="O16" s="9"/>
      <c r="P16" s="9"/>
      <c r="Q16" s="9"/>
    </row>
    <row r="17" spans="1:17" ht="20.100000000000001" customHeight="1" x14ac:dyDescent="0.2">
      <c r="A17" s="9"/>
      <c r="B17" s="9"/>
      <c r="C17" s="9"/>
      <c r="D17" s="9"/>
      <c r="E17" s="9"/>
      <c r="F17" s="9"/>
      <c r="G17" s="9"/>
      <c r="H17" s="9"/>
      <c r="I17" s="9"/>
      <c r="J17" s="9"/>
      <c r="K17" s="9"/>
      <c r="L17" s="9"/>
      <c r="M17" s="9"/>
      <c r="N17" s="9"/>
      <c r="O17" s="9"/>
      <c r="P17" s="9"/>
      <c r="Q17" s="9"/>
    </row>
    <row r="18" spans="1:17" ht="20.100000000000001" customHeight="1" x14ac:dyDescent="0.2">
      <c r="A18" s="189" t="s">
        <v>8</v>
      </c>
      <c r="B18" s="189"/>
      <c r="C18" s="189"/>
      <c r="D18" s="189"/>
      <c r="E18" s="189"/>
      <c r="F18" s="189"/>
      <c r="G18" s="189"/>
      <c r="H18" s="189"/>
      <c r="I18" s="189"/>
      <c r="J18" s="9"/>
      <c r="K18" s="9"/>
      <c r="L18" s="9"/>
      <c r="M18" s="9"/>
      <c r="N18" s="9"/>
      <c r="O18" s="9"/>
      <c r="P18" s="9"/>
      <c r="Q18" s="9"/>
    </row>
    <row r="19" spans="1:17" ht="20.100000000000001" customHeight="1" x14ac:dyDescent="0.2">
      <c r="A19" s="9"/>
      <c r="B19" s="9"/>
      <c r="C19" s="9"/>
      <c r="D19" s="9"/>
      <c r="E19" s="9"/>
      <c r="F19" s="9"/>
      <c r="G19" s="9"/>
      <c r="H19" s="9"/>
      <c r="I19" s="9"/>
      <c r="J19" s="9"/>
      <c r="K19" s="9"/>
      <c r="L19" s="9"/>
      <c r="M19" s="9"/>
      <c r="N19" s="9"/>
      <c r="O19" s="9"/>
      <c r="P19" s="9"/>
      <c r="Q19" s="9"/>
    </row>
    <row r="20" spans="1:17" ht="20.100000000000001" customHeight="1" x14ac:dyDescent="0.2"/>
    <row r="21" spans="1:17" ht="20.100000000000001" customHeight="1" x14ac:dyDescent="0.2"/>
    <row r="22" spans="1:17" ht="20.100000000000001" customHeight="1" x14ac:dyDescent="0.2"/>
    <row r="23" spans="1:17" ht="20.100000000000001" customHeight="1" x14ac:dyDescent="0.2"/>
    <row r="24" spans="1:17" ht="20.100000000000001" customHeight="1" x14ac:dyDescent="0.2"/>
    <row r="25" spans="1:17" ht="20.100000000000001" customHeight="1" x14ac:dyDescent="0.2"/>
  </sheetData>
  <mergeCells count="13">
    <mergeCell ref="A1:J1"/>
    <mergeCell ref="A3:J3"/>
    <mergeCell ref="A16:I16"/>
    <mergeCell ref="A18:I18"/>
    <mergeCell ref="A5:I5"/>
    <mergeCell ref="A15:I15"/>
    <mergeCell ref="A6:I6"/>
    <mergeCell ref="A7:I7"/>
    <mergeCell ref="A8:I8"/>
    <mergeCell ref="A9:I9"/>
    <mergeCell ref="A11:I11"/>
    <mergeCell ref="A12:I12"/>
    <mergeCell ref="A13:I13"/>
  </mergeCells>
  <phoneticPr fontId="4"/>
  <pageMargins left="0.82" right="0.2" top="0.6692913385826772" bottom="0.55118110236220474" header="0.51181102362204722" footer="0.51181102362204722"/>
  <pageSetup paperSize="9" orientation="landscape" r:id="rId1"/>
  <headerFooter alignWithMargins="0"/>
  <drawing r:id="rId2"/>
  <legacyDrawing r:id="rId3"/>
  <oleObjects>
    <mc:AlternateContent xmlns:mc="http://schemas.openxmlformats.org/markup-compatibility/2006">
      <mc:Choice Requires="x14">
        <oleObject progId="JWB32.Document" shapeId="9217" r:id="rId4">
          <objectPr defaultSize="0" autoPict="0" r:id="rId5">
            <anchor moveWithCells="1">
              <from>
                <xdr:col>0</xdr:col>
                <xdr:colOff>175260</xdr:colOff>
                <xdr:row>2</xdr:row>
                <xdr:rowOff>30480</xdr:rowOff>
              </from>
              <to>
                <xdr:col>6</xdr:col>
                <xdr:colOff>45720</xdr:colOff>
                <xdr:row>2</xdr:row>
                <xdr:rowOff>2484120</xdr:rowOff>
              </to>
            </anchor>
          </objectPr>
        </oleObject>
      </mc:Choice>
      <mc:Fallback>
        <oleObject progId="JWB32.Document"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5"/>
  </sheetPr>
  <dimension ref="A1:AH157"/>
  <sheetViews>
    <sheetView view="pageBreakPreview" zoomScaleNormal="100" zoomScaleSheetLayoutView="100" workbookViewId="0">
      <selection activeCell="K7" sqref="K7"/>
    </sheetView>
  </sheetViews>
  <sheetFormatPr defaultRowHeight="13.2" x14ac:dyDescent="0.2"/>
  <cols>
    <col min="1" max="15" width="8.77734375" customWidth="1"/>
    <col min="16" max="16" width="6.6640625" customWidth="1"/>
    <col min="17" max="19" width="8.77734375" customWidth="1"/>
  </cols>
  <sheetData>
    <row r="1" spans="1:16" ht="18" customHeight="1" x14ac:dyDescent="0.2">
      <c r="A1" s="119" t="s">
        <v>365</v>
      </c>
      <c r="B1" s="119"/>
      <c r="C1" s="119"/>
      <c r="D1" s="119"/>
      <c r="E1" s="119"/>
      <c r="F1" s="119"/>
      <c r="G1" s="119"/>
      <c r="H1" s="119"/>
      <c r="I1" s="119"/>
      <c r="J1" s="119"/>
      <c r="K1" s="119"/>
      <c r="L1" s="119"/>
      <c r="M1" s="9"/>
      <c r="N1" s="9"/>
      <c r="O1" s="9"/>
      <c r="P1" s="9"/>
    </row>
    <row r="2" spans="1:16" s="1" customFormat="1" ht="18" customHeight="1" x14ac:dyDescent="0.2">
      <c r="A2" s="120" t="s">
        <v>82</v>
      </c>
      <c r="B2" s="120"/>
      <c r="C2" s="120" t="s">
        <v>83</v>
      </c>
      <c r="D2" s="120"/>
      <c r="E2" s="120" t="s">
        <v>84</v>
      </c>
      <c r="F2" s="120"/>
      <c r="G2" s="120"/>
      <c r="H2" s="120"/>
      <c r="I2" s="120"/>
      <c r="J2" s="25"/>
      <c r="K2" s="25"/>
      <c r="L2" s="25"/>
      <c r="M2" s="25"/>
      <c r="N2" s="25"/>
      <c r="O2" s="25"/>
      <c r="P2" s="25"/>
    </row>
    <row r="3" spans="1:16" s="1" customFormat="1" ht="18" customHeight="1" x14ac:dyDescent="0.2">
      <c r="A3" s="120"/>
      <c r="B3" s="120"/>
      <c r="C3" s="120"/>
      <c r="D3" s="120"/>
      <c r="E3" s="24" t="s">
        <v>85</v>
      </c>
      <c r="F3" s="24" t="s">
        <v>86</v>
      </c>
      <c r="G3" s="24" t="s">
        <v>87</v>
      </c>
      <c r="H3" s="24" t="s">
        <v>88</v>
      </c>
      <c r="I3" s="24" t="s">
        <v>89</v>
      </c>
      <c r="J3" s="25"/>
      <c r="K3" s="25"/>
      <c r="L3" s="25"/>
      <c r="M3" s="25"/>
      <c r="N3" s="25"/>
      <c r="O3" s="25"/>
      <c r="P3" s="25"/>
    </row>
    <row r="4" spans="1:16" s="1" customFormat="1" ht="18" customHeight="1" x14ac:dyDescent="0.2">
      <c r="A4" s="121" t="s">
        <v>90</v>
      </c>
      <c r="B4" s="121"/>
      <c r="C4" s="121" t="s">
        <v>172</v>
      </c>
      <c r="D4" s="121"/>
      <c r="E4" s="27">
        <v>23.5</v>
      </c>
      <c r="F4" s="27">
        <v>23.5</v>
      </c>
      <c r="G4" s="27">
        <v>23.5</v>
      </c>
      <c r="H4" s="27">
        <v>13.5</v>
      </c>
      <c r="I4" s="27">
        <v>21.3</v>
      </c>
      <c r="J4" s="25"/>
      <c r="K4" s="25"/>
      <c r="L4" s="25"/>
      <c r="M4" s="25"/>
      <c r="N4" s="25"/>
      <c r="O4" s="25"/>
      <c r="P4" s="25"/>
    </row>
    <row r="5" spans="1:16" s="1" customFormat="1" ht="18" customHeight="1" x14ac:dyDescent="0.2">
      <c r="A5" s="121"/>
      <c r="B5" s="121"/>
      <c r="C5" s="121"/>
      <c r="D5" s="121"/>
      <c r="E5" s="28" t="s">
        <v>221</v>
      </c>
      <c r="F5" s="28" t="s">
        <v>221</v>
      </c>
      <c r="G5" s="28" t="s">
        <v>221</v>
      </c>
      <c r="H5" s="28" t="s">
        <v>91</v>
      </c>
      <c r="I5" s="28" t="s">
        <v>222</v>
      </c>
      <c r="J5" s="25"/>
      <c r="K5" s="25"/>
      <c r="L5" s="25"/>
      <c r="M5" s="25"/>
      <c r="N5" s="25"/>
      <c r="O5" s="25"/>
      <c r="P5" s="25"/>
    </row>
    <row r="6" spans="1:16" s="1" customFormat="1" ht="18" customHeight="1" x14ac:dyDescent="0.2">
      <c r="A6" s="121" t="s">
        <v>90</v>
      </c>
      <c r="B6" s="121"/>
      <c r="C6" s="120" t="s">
        <v>92</v>
      </c>
      <c r="D6" s="120"/>
      <c r="E6" s="27">
        <v>27.5</v>
      </c>
      <c r="F6" s="27">
        <v>27.5</v>
      </c>
      <c r="G6" s="27">
        <v>27.5</v>
      </c>
      <c r="H6" s="27">
        <v>15.8</v>
      </c>
      <c r="I6" s="29">
        <v>25</v>
      </c>
      <c r="J6" s="25"/>
      <c r="K6" s="25"/>
      <c r="L6" s="25"/>
      <c r="M6" s="25"/>
      <c r="N6" s="25"/>
      <c r="O6" s="25"/>
      <c r="P6" s="25"/>
    </row>
    <row r="7" spans="1:16" s="1" customFormat="1" ht="18" customHeight="1" x14ac:dyDescent="0.2">
      <c r="A7" s="121"/>
      <c r="B7" s="121"/>
      <c r="C7" s="120"/>
      <c r="D7" s="120"/>
      <c r="E7" s="28" t="s">
        <v>223</v>
      </c>
      <c r="F7" s="28" t="s">
        <v>223</v>
      </c>
      <c r="G7" s="28" t="s">
        <v>223</v>
      </c>
      <c r="H7" s="28" t="s">
        <v>125</v>
      </c>
      <c r="I7" s="28" t="s">
        <v>224</v>
      </c>
      <c r="J7" s="25"/>
      <c r="K7" s="25"/>
      <c r="L7" s="25"/>
      <c r="M7" s="25"/>
      <c r="N7" s="25"/>
      <c r="O7" s="25"/>
      <c r="P7" s="25"/>
    </row>
    <row r="8" spans="1:16" s="1" customFormat="1" ht="18" customHeight="1" x14ac:dyDescent="0.2">
      <c r="A8" s="121" t="s">
        <v>90</v>
      </c>
      <c r="B8" s="121"/>
      <c r="C8" s="120" t="s">
        <v>93</v>
      </c>
      <c r="D8" s="120"/>
      <c r="E8" s="27">
        <v>37.5</v>
      </c>
      <c r="F8" s="27">
        <v>37.5</v>
      </c>
      <c r="G8" s="27">
        <v>37.5</v>
      </c>
      <c r="H8" s="27">
        <v>21.6</v>
      </c>
      <c r="I8" s="29">
        <v>34</v>
      </c>
      <c r="J8" s="25"/>
      <c r="K8" s="25"/>
      <c r="L8" s="25"/>
      <c r="M8" s="25"/>
      <c r="N8" s="25"/>
      <c r="O8" s="25"/>
      <c r="P8" s="25"/>
    </row>
    <row r="9" spans="1:16" s="1" customFormat="1" ht="18" customHeight="1" x14ac:dyDescent="0.2">
      <c r="A9" s="121"/>
      <c r="B9" s="121"/>
      <c r="C9" s="120"/>
      <c r="D9" s="120"/>
      <c r="E9" s="28" t="s">
        <v>225</v>
      </c>
      <c r="F9" s="28" t="s">
        <v>225</v>
      </c>
      <c r="G9" s="28" t="s">
        <v>225</v>
      </c>
      <c r="H9" s="28" t="s">
        <v>226</v>
      </c>
      <c r="I9" s="28" t="s">
        <v>126</v>
      </c>
      <c r="J9" s="25"/>
      <c r="K9" s="25"/>
      <c r="L9" s="25"/>
      <c r="M9" s="25"/>
      <c r="N9" s="25"/>
      <c r="O9" s="25"/>
      <c r="P9" s="25"/>
    </row>
    <row r="10" spans="1:16" s="1" customFormat="1" ht="18" customHeight="1" x14ac:dyDescent="0.2">
      <c r="A10" s="120" t="s">
        <v>94</v>
      </c>
      <c r="B10" s="120"/>
      <c r="C10" s="121" t="s">
        <v>95</v>
      </c>
      <c r="D10" s="121"/>
      <c r="E10" s="29">
        <v>18</v>
      </c>
      <c r="F10" s="122" t="s">
        <v>96</v>
      </c>
      <c r="G10" s="122" t="s">
        <v>96</v>
      </c>
      <c r="H10" s="27">
        <v>10.7</v>
      </c>
      <c r="I10" s="122" t="s">
        <v>96</v>
      </c>
      <c r="J10" s="25"/>
      <c r="K10" s="25"/>
      <c r="L10" s="25"/>
      <c r="M10" s="25"/>
      <c r="N10" s="25"/>
      <c r="O10" s="25"/>
      <c r="P10" s="25"/>
    </row>
    <row r="11" spans="1:16" s="1" customFormat="1" ht="18" customHeight="1" x14ac:dyDescent="0.2">
      <c r="A11" s="120"/>
      <c r="B11" s="120"/>
      <c r="C11" s="121"/>
      <c r="D11" s="121"/>
      <c r="E11" s="28" t="s">
        <v>227</v>
      </c>
      <c r="F11" s="123"/>
      <c r="G11" s="123"/>
      <c r="H11" s="28" t="s">
        <v>127</v>
      </c>
      <c r="I11" s="123"/>
      <c r="J11" s="25"/>
      <c r="K11" s="25"/>
      <c r="L11" s="25"/>
      <c r="M11" s="25"/>
      <c r="N11" s="25"/>
      <c r="O11" s="25"/>
      <c r="P11" s="25"/>
    </row>
    <row r="12" spans="1:16" s="1" customFormat="1" ht="18" customHeight="1" x14ac:dyDescent="0.2">
      <c r="A12" s="120" t="s">
        <v>97</v>
      </c>
      <c r="B12" s="120"/>
      <c r="C12" s="121" t="s">
        <v>98</v>
      </c>
      <c r="D12" s="121"/>
      <c r="E12" s="27">
        <v>17.399999999999999</v>
      </c>
      <c r="F12" s="27">
        <v>17.399999999999999</v>
      </c>
      <c r="G12" s="27">
        <v>17.399999999999999</v>
      </c>
      <c r="H12" s="29">
        <v>10</v>
      </c>
      <c r="I12" s="122" t="s">
        <v>96</v>
      </c>
      <c r="J12" s="25"/>
      <c r="K12" s="25"/>
      <c r="L12" s="25"/>
      <c r="M12" s="25"/>
      <c r="N12" s="25"/>
      <c r="O12" s="25"/>
      <c r="P12" s="25"/>
    </row>
    <row r="13" spans="1:16" s="1" customFormat="1" ht="18" customHeight="1" x14ac:dyDescent="0.2">
      <c r="A13" s="120"/>
      <c r="B13" s="120"/>
      <c r="C13" s="121"/>
      <c r="D13" s="121"/>
      <c r="E13" s="28" t="s">
        <v>228</v>
      </c>
      <c r="F13" s="28" t="s">
        <v>228</v>
      </c>
      <c r="G13" s="28" t="s">
        <v>228</v>
      </c>
      <c r="H13" s="28" t="s">
        <v>128</v>
      </c>
      <c r="I13" s="123"/>
      <c r="J13" s="25"/>
      <c r="K13" s="25"/>
      <c r="L13" s="25"/>
      <c r="M13" s="25"/>
      <c r="N13" s="25"/>
      <c r="O13" s="25"/>
      <c r="P13" s="25"/>
    </row>
    <row r="14" spans="1:16" s="1" customFormat="1" ht="18" customHeight="1" x14ac:dyDescent="0.2">
      <c r="A14" s="120" t="s">
        <v>97</v>
      </c>
      <c r="B14" s="120"/>
      <c r="C14" s="121" t="s">
        <v>99</v>
      </c>
      <c r="D14" s="121"/>
      <c r="E14" s="27">
        <v>22.2</v>
      </c>
      <c r="F14" s="27">
        <v>22.2</v>
      </c>
      <c r="G14" s="27">
        <v>22.2</v>
      </c>
      <c r="H14" s="27">
        <v>12.8</v>
      </c>
      <c r="I14" s="122" t="s">
        <v>96</v>
      </c>
      <c r="J14" s="25"/>
      <c r="K14" s="25"/>
      <c r="L14" s="25"/>
      <c r="M14" s="25"/>
      <c r="N14" s="25"/>
      <c r="O14" s="25"/>
      <c r="P14" s="25"/>
    </row>
    <row r="15" spans="1:16" s="1" customFormat="1" ht="18" customHeight="1" x14ac:dyDescent="0.2">
      <c r="A15" s="120"/>
      <c r="B15" s="120"/>
      <c r="C15" s="121"/>
      <c r="D15" s="124"/>
      <c r="E15" s="31" t="s">
        <v>129</v>
      </c>
      <c r="F15" s="31" t="s">
        <v>129</v>
      </c>
      <c r="G15" s="31" t="s">
        <v>129</v>
      </c>
      <c r="H15" s="31" t="s">
        <v>130</v>
      </c>
      <c r="I15" s="125"/>
      <c r="J15" s="25"/>
      <c r="K15" s="25"/>
      <c r="L15" s="25"/>
      <c r="M15" s="25"/>
      <c r="N15" s="25"/>
      <c r="O15" s="25"/>
      <c r="P15" s="25"/>
    </row>
    <row r="16" spans="1:16" s="1" customFormat="1" ht="18" customHeight="1" x14ac:dyDescent="0.2">
      <c r="A16" s="121" t="s">
        <v>100</v>
      </c>
      <c r="B16" s="121"/>
      <c r="C16" s="121" t="s">
        <v>101</v>
      </c>
      <c r="D16" s="124" t="s">
        <v>229</v>
      </c>
      <c r="E16" s="27">
        <v>23.5</v>
      </c>
      <c r="F16" s="27">
        <v>23.5</v>
      </c>
      <c r="G16" s="27">
        <v>23.5</v>
      </c>
      <c r="H16" s="27">
        <v>13.5</v>
      </c>
      <c r="I16" s="27">
        <v>21.3</v>
      </c>
      <c r="J16" s="25"/>
      <c r="K16" s="25"/>
      <c r="L16" s="25"/>
      <c r="M16" s="25"/>
      <c r="N16" s="25"/>
      <c r="O16" s="25"/>
      <c r="P16" s="25"/>
    </row>
    <row r="17" spans="1:16" s="1" customFormat="1" ht="18" customHeight="1" x14ac:dyDescent="0.2">
      <c r="A17" s="121"/>
      <c r="B17" s="121"/>
      <c r="C17" s="121"/>
      <c r="D17" s="126"/>
      <c r="E17" s="31" t="s">
        <v>221</v>
      </c>
      <c r="F17" s="31" t="s">
        <v>221</v>
      </c>
      <c r="G17" s="31" t="s">
        <v>221</v>
      </c>
      <c r="H17" s="31" t="s">
        <v>91</v>
      </c>
      <c r="I17" s="31" t="s">
        <v>222</v>
      </c>
      <c r="J17" s="25"/>
      <c r="K17" s="25"/>
      <c r="L17" s="25"/>
      <c r="M17" s="25"/>
      <c r="N17" s="25"/>
      <c r="O17" s="25"/>
      <c r="P17" s="25"/>
    </row>
    <row r="18" spans="1:16" s="1" customFormat="1" ht="18" customHeight="1" x14ac:dyDescent="0.2">
      <c r="A18" s="121" t="s">
        <v>100</v>
      </c>
      <c r="B18" s="121"/>
      <c r="C18" s="121" t="s">
        <v>101</v>
      </c>
      <c r="D18" s="127" t="s">
        <v>131</v>
      </c>
      <c r="E18" s="27">
        <v>23.5</v>
      </c>
      <c r="F18" s="27">
        <v>23.5</v>
      </c>
      <c r="G18" s="27">
        <v>23.5</v>
      </c>
      <c r="H18" s="27">
        <v>13.5</v>
      </c>
      <c r="I18" s="27">
        <v>21.3</v>
      </c>
      <c r="J18" s="25"/>
      <c r="K18" s="25"/>
      <c r="L18" s="25"/>
      <c r="M18" s="25"/>
      <c r="N18" s="25"/>
      <c r="O18" s="25"/>
      <c r="P18" s="25"/>
    </row>
    <row r="19" spans="1:16" s="1" customFormat="1" ht="18" customHeight="1" x14ac:dyDescent="0.2">
      <c r="A19" s="121"/>
      <c r="B19" s="121"/>
      <c r="C19" s="121"/>
      <c r="D19" s="128"/>
      <c r="E19" s="28" t="s">
        <v>221</v>
      </c>
      <c r="F19" s="28" t="s">
        <v>221</v>
      </c>
      <c r="G19" s="28" t="s">
        <v>221</v>
      </c>
      <c r="H19" s="28" t="s">
        <v>91</v>
      </c>
      <c r="I19" s="31" t="s">
        <v>222</v>
      </c>
      <c r="J19" s="25"/>
      <c r="K19" s="25"/>
      <c r="L19" s="25"/>
      <c r="M19" s="25"/>
      <c r="N19" s="25"/>
      <c r="O19" s="25"/>
      <c r="P19" s="25"/>
    </row>
    <row r="20" spans="1:16" s="1" customFormat="1" ht="18" customHeight="1" x14ac:dyDescent="0.2">
      <c r="A20" s="121" t="s">
        <v>100</v>
      </c>
      <c r="B20" s="121"/>
      <c r="C20" s="121" t="s">
        <v>101</v>
      </c>
      <c r="D20" s="124" t="s">
        <v>230</v>
      </c>
      <c r="E20" s="27">
        <v>32.5</v>
      </c>
      <c r="F20" s="27">
        <v>32.5</v>
      </c>
      <c r="G20" s="27">
        <v>32.5</v>
      </c>
      <c r="H20" s="32">
        <v>18.760000000000002</v>
      </c>
      <c r="I20" s="27">
        <v>29.5</v>
      </c>
      <c r="J20" s="25"/>
      <c r="K20" s="25"/>
      <c r="L20" s="25"/>
      <c r="M20" s="25"/>
      <c r="N20" s="25"/>
      <c r="O20" s="25"/>
      <c r="P20" s="25"/>
    </row>
    <row r="21" spans="1:16" s="1" customFormat="1" ht="18" customHeight="1" x14ac:dyDescent="0.2">
      <c r="A21" s="121"/>
      <c r="B21" s="121"/>
      <c r="C21" s="121"/>
      <c r="D21" s="126"/>
      <c r="E21" s="28" t="s">
        <v>132</v>
      </c>
      <c r="F21" s="28" t="s">
        <v>132</v>
      </c>
      <c r="G21" s="28" t="s">
        <v>132</v>
      </c>
      <c r="H21" s="28" t="s">
        <v>133</v>
      </c>
      <c r="I21" s="31" t="s">
        <v>134</v>
      </c>
      <c r="J21" s="25"/>
      <c r="K21" s="25"/>
      <c r="L21" s="25"/>
      <c r="M21" s="25"/>
      <c r="N21" s="25"/>
      <c r="O21" s="25"/>
      <c r="P21" s="25"/>
    </row>
    <row r="22" spans="1:16" s="1" customFormat="1" ht="18" customHeight="1" x14ac:dyDescent="0.2">
      <c r="A22" s="121" t="s">
        <v>100</v>
      </c>
      <c r="B22" s="121"/>
      <c r="C22" s="122" t="s">
        <v>94</v>
      </c>
      <c r="D22" s="122" t="s">
        <v>135</v>
      </c>
      <c r="E22" s="33">
        <v>21</v>
      </c>
      <c r="F22" s="33">
        <v>21</v>
      </c>
      <c r="G22" s="33">
        <v>21</v>
      </c>
      <c r="H22" s="28">
        <v>12.1</v>
      </c>
      <c r="I22" s="122" t="s">
        <v>96</v>
      </c>
      <c r="J22" s="25"/>
      <c r="K22" s="25"/>
      <c r="L22" s="25"/>
      <c r="M22" s="25"/>
      <c r="N22" s="25"/>
      <c r="O22" s="25"/>
      <c r="P22" s="25"/>
    </row>
    <row r="23" spans="1:16" s="1" customFormat="1" ht="18" customHeight="1" x14ac:dyDescent="0.2">
      <c r="A23" s="121"/>
      <c r="B23" s="121"/>
      <c r="C23" s="123"/>
      <c r="D23" s="123"/>
      <c r="E23" s="28" t="s">
        <v>136</v>
      </c>
      <c r="F23" s="28" t="s">
        <v>136</v>
      </c>
      <c r="G23" s="28" t="s">
        <v>136</v>
      </c>
      <c r="H23" s="28" t="s">
        <v>231</v>
      </c>
      <c r="I23" s="125"/>
      <c r="J23" s="25"/>
      <c r="K23" s="25"/>
      <c r="L23" s="25"/>
      <c r="M23" s="25"/>
      <c r="N23" s="25"/>
      <c r="O23" s="25"/>
      <c r="P23" s="25"/>
    </row>
    <row r="24" spans="1:16" s="1" customFormat="1" ht="18" customHeight="1" x14ac:dyDescent="0.2">
      <c r="A24" s="121" t="s">
        <v>100</v>
      </c>
      <c r="B24" s="121"/>
      <c r="C24" s="122" t="s">
        <v>102</v>
      </c>
      <c r="D24" s="124" t="s">
        <v>137</v>
      </c>
      <c r="E24" s="27">
        <v>23.5</v>
      </c>
      <c r="F24" s="27">
        <v>23.5</v>
      </c>
      <c r="G24" s="27">
        <v>23.5</v>
      </c>
      <c r="H24" s="27">
        <v>13.5</v>
      </c>
      <c r="I24" s="122" t="s">
        <v>96</v>
      </c>
      <c r="J24" s="25"/>
      <c r="K24" s="25"/>
      <c r="L24" s="25"/>
      <c r="M24" s="25"/>
      <c r="N24" s="25"/>
      <c r="O24" s="25"/>
      <c r="P24" s="25"/>
    </row>
    <row r="25" spans="1:16" s="1" customFormat="1" ht="18" customHeight="1" x14ac:dyDescent="0.2">
      <c r="A25" s="121"/>
      <c r="B25" s="121"/>
      <c r="C25" s="123"/>
      <c r="D25" s="126"/>
      <c r="E25" s="28" t="s">
        <v>221</v>
      </c>
      <c r="F25" s="28" t="s">
        <v>221</v>
      </c>
      <c r="G25" s="28" t="s">
        <v>221</v>
      </c>
      <c r="H25" s="28" t="s">
        <v>91</v>
      </c>
      <c r="I25" s="123"/>
      <c r="J25" s="25"/>
      <c r="K25" s="25"/>
      <c r="L25" s="25"/>
      <c r="M25" s="25"/>
      <c r="N25" s="25"/>
      <c r="O25" s="25"/>
      <c r="P25" s="25"/>
    </row>
    <row r="26" spans="1:16" ht="18" customHeight="1" x14ac:dyDescent="0.2">
      <c r="A26" s="129" t="s">
        <v>366</v>
      </c>
      <c r="B26" s="130"/>
      <c r="C26" s="130"/>
      <c r="D26" s="130"/>
      <c r="E26" s="130"/>
      <c r="F26" s="130"/>
      <c r="G26" s="130"/>
      <c r="H26" s="130"/>
      <c r="I26" s="130"/>
      <c r="J26" s="130"/>
      <c r="K26" s="130"/>
      <c r="L26" s="130"/>
      <c r="M26" s="9"/>
      <c r="N26" s="9"/>
      <c r="O26" s="9"/>
      <c r="P26" s="9"/>
    </row>
    <row r="27" spans="1:16" ht="18" customHeight="1" x14ac:dyDescent="0.2">
      <c r="A27" s="9"/>
      <c r="B27" s="9"/>
      <c r="C27" s="9"/>
      <c r="D27" s="9"/>
      <c r="E27" s="9"/>
      <c r="F27" s="9"/>
      <c r="G27" s="9"/>
      <c r="H27" s="9"/>
      <c r="I27" s="9"/>
      <c r="J27" s="9"/>
      <c r="K27" s="9"/>
      <c r="L27" s="9"/>
      <c r="M27" s="9"/>
      <c r="N27" s="9"/>
      <c r="O27" s="9"/>
      <c r="P27" s="9"/>
    </row>
    <row r="28" spans="1:16" ht="18" customHeight="1" x14ac:dyDescent="0.2">
      <c r="A28" s="9"/>
      <c r="B28" s="9"/>
      <c r="C28" s="9"/>
      <c r="D28" s="9"/>
      <c r="E28" s="9"/>
      <c r="F28" s="9"/>
      <c r="G28" s="9"/>
      <c r="H28" s="9"/>
      <c r="I28" s="9"/>
      <c r="J28" s="9"/>
      <c r="K28" s="9"/>
      <c r="L28" s="9"/>
      <c r="M28" s="9"/>
      <c r="N28" s="9"/>
      <c r="O28" s="9"/>
      <c r="P28" s="9"/>
    </row>
    <row r="29" spans="1:16" ht="18" customHeight="1" x14ac:dyDescent="0.2">
      <c r="A29" s="9"/>
      <c r="B29" s="9"/>
      <c r="C29" s="9"/>
      <c r="D29" s="9"/>
      <c r="E29" s="9"/>
      <c r="F29" s="9"/>
      <c r="G29" s="9"/>
      <c r="H29" s="9"/>
      <c r="I29" s="9"/>
      <c r="J29" s="9"/>
      <c r="K29" s="9"/>
      <c r="L29" s="9"/>
      <c r="M29" s="9"/>
      <c r="N29" s="9"/>
      <c r="O29" s="9"/>
      <c r="P29" s="9"/>
    </row>
    <row r="30" spans="1:16" ht="18" customHeight="1" x14ac:dyDescent="0.2">
      <c r="A30" s="9"/>
      <c r="B30" s="9"/>
      <c r="C30" s="9"/>
      <c r="D30" s="9"/>
      <c r="E30" s="9"/>
      <c r="F30" s="9"/>
      <c r="G30" s="9"/>
      <c r="H30" s="9"/>
      <c r="I30" s="9"/>
      <c r="J30" s="9"/>
      <c r="K30" s="9"/>
      <c r="L30" s="9"/>
      <c r="M30" s="9"/>
      <c r="N30" s="9"/>
      <c r="O30" s="9"/>
      <c r="P30" s="9"/>
    </row>
    <row r="31" spans="1:16" ht="18" customHeight="1" x14ac:dyDescent="0.2">
      <c r="A31" s="9"/>
      <c r="B31" s="9"/>
      <c r="C31" s="9"/>
      <c r="D31" s="9"/>
      <c r="E31" s="9"/>
      <c r="F31" s="9"/>
      <c r="G31" s="9"/>
      <c r="H31" s="9"/>
      <c r="I31" s="9"/>
      <c r="J31" s="9"/>
      <c r="K31" s="9"/>
      <c r="L31" s="9"/>
      <c r="M31" s="9"/>
      <c r="N31" s="9"/>
      <c r="O31" s="9"/>
      <c r="P31" s="9"/>
    </row>
    <row r="32" spans="1:16" ht="15.75" customHeight="1" x14ac:dyDescent="0.2">
      <c r="A32" s="119" t="s">
        <v>367</v>
      </c>
      <c r="B32" s="119"/>
      <c r="C32" s="119"/>
      <c r="D32" s="119"/>
      <c r="E32" s="119"/>
      <c r="F32" s="119"/>
      <c r="G32" s="119"/>
      <c r="H32" s="119"/>
      <c r="I32" s="119"/>
      <c r="J32" s="119"/>
      <c r="K32" s="119"/>
      <c r="L32" s="119"/>
      <c r="M32" s="9"/>
      <c r="N32" s="9"/>
      <c r="O32" s="9"/>
      <c r="P32" s="9"/>
    </row>
    <row r="33" spans="1:22" ht="15.75" customHeight="1" x14ac:dyDescent="0.2">
      <c r="A33" s="119" t="s">
        <v>173</v>
      </c>
      <c r="B33" s="119"/>
      <c r="C33" s="119"/>
      <c r="D33" s="119"/>
      <c r="E33" s="119"/>
      <c r="F33" s="119"/>
      <c r="G33" s="119"/>
      <c r="H33" s="119"/>
      <c r="I33" s="119"/>
      <c r="J33" s="119"/>
      <c r="K33" s="119"/>
      <c r="L33" s="119"/>
      <c r="M33" s="9"/>
      <c r="N33" s="9"/>
      <c r="O33" s="9"/>
      <c r="P33" s="9"/>
    </row>
    <row r="34" spans="1:22" ht="15.75" customHeight="1" x14ac:dyDescent="0.2">
      <c r="A34" s="131" t="s">
        <v>368</v>
      </c>
      <c r="B34" s="131"/>
      <c r="C34" s="131"/>
      <c r="D34" s="131"/>
      <c r="E34" s="131"/>
      <c r="F34" s="131"/>
      <c r="G34" s="131"/>
      <c r="H34" s="131"/>
      <c r="I34" s="131"/>
      <c r="J34" s="131"/>
      <c r="K34" s="131"/>
      <c r="L34" s="131"/>
      <c r="M34" s="9"/>
      <c r="N34" s="9"/>
      <c r="O34" s="9"/>
      <c r="P34" s="9"/>
    </row>
    <row r="35" spans="1:22" ht="15.75" customHeight="1" x14ac:dyDescent="0.2">
      <c r="A35" s="87" t="s">
        <v>113</v>
      </c>
      <c r="B35" s="93"/>
      <c r="C35" s="88"/>
      <c r="D35" s="132" t="s">
        <v>114</v>
      </c>
      <c r="E35" s="135" t="s">
        <v>115</v>
      </c>
      <c r="F35" s="136"/>
      <c r="G35" s="136"/>
      <c r="H35" s="137"/>
      <c r="I35" s="135" t="s">
        <v>116</v>
      </c>
      <c r="J35" s="136"/>
      <c r="K35" s="136"/>
      <c r="L35" s="137"/>
      <c r="M35" s="9"/>
      <c r="N35" s="9"/>
      <c r="O35" s="9"/>
      <c r="P35" s="9"/>
    </row>
    <row r="36" spans="1:22" ht="15.75" customHeight="1" x14ac:dyDescent="0.2">
      <c r="A36" s="89"/>
      <c r="B36" s="94"/>
      <c r="C36" s="90"/>
      <c r="D36" s="133"/>
      <c r="E36" s="138"/>
      <c r="F36" s="139"/>
      <c r="G36" s="139"/>
      <c r="H36" s="140"/>
      <c r="I36" s="138"/>
      <c r="J36" s="139"/>
      <c r="K36" s="139"/>
      <c r="L36" s="140"/>
      <c r="M36" s="9"/>
      <c r="N36" s="9"/>
      <c r="O36" s="9"/>
      <c r="P36" s="9"/>
    </row>
    <row r="37" spans="1:22" ht="15.75" customHeight="1" x14ac:dyDescent="0.2">
      <c r="A37" s="89"/>
      <c r="B37" s="94"/>
      <c r="C37" s="90"/>
      <c r="D37" s="133"/>
      <c r="E37" s="141"/>
      <c r="F37" s="142"/>
      <c r="G37" s="142"/>
      <c r="H37" s="143"/>
      <c r="I37" s="141"/>
      <c r="J37" s="142"/>
      <c r="K37" s="142"/>
      <c r="L37" s="143"/>
      <c r="M37" s="9"/>
      <c r="N37" s="9"/>
      <c r="O37" s="9"/>
      <c r="P37" s="9"/>
      <c r="R37" s="3"/>
      <c r="S37" s="3"/>
      <c r="T37" s="3"/>
      <c r="U37" s="3"/>
      <c r="V37" s="3"/>
    </row>
    <row r="38" spans="1:22" ht="15.75" customHeight="1" x14ac:dyDescent="0.2">
      <c r="A38" s="91"/>
      <c r="B38" s="95"/>
      <c r="C38" s="92"/>
      <c r="D38" s="134"/>
      <c r="E38" s="13" t="s">
        <v>117</v>
      </c>
      <c r="F38" s="13" t="s">
        <v>118</v>
      </c>
      <c r="G38" s="13" t="s">
        <v>119</v>
      </c>
      <c r="H38" s="13" t="s">
        <v>120</v>
      </c>
      <c r="I38" s="13" t="s">
        <v>117</v>
      </c>
      <c r="J38" s="13" t="s">
        <v>118</v>
      </c>
      <c r="K38" s="13" t="s">
        <v>119</v>
      </c>
      <c r="L38" s="13" t="s">
        <v>120</v>
      </c>
      <c r="M38" s="9"/>
      <c r="N38" s="9"/>
      <c r="O38" s="9"/>
      <c r="P38" s="9"/>
      <c r="R38" s="3"/>
      <c r="S38" s="3"/>
      <c r="T38" s="3"/>
      <c r="U38" s="4"/>
      <c r="V38" s="3"/>
    </row>
    <row r="39" spans="1:22" ht="15.75" customHeight="1" x14ac:dyDescent="0.2">
      <c r="A39" s="144" t="s">
        <v>174</v>
      </c>
      <c r="B39" s="139" t="s">
        <v>121</v>
      </c>
      <c r="C39" s="139"/>
      <c r="D39" s="132" t="s">
        <v>122</v>
      </c>
      <c r="E39" s="135" t="s">
        <v>369</v>
      </c>
      <c r="F39" s="136"/>
      <c r="G39" s="137"/>
      <c r="H39" s="145" t="s">
        <v>370</v>
      </c>
      <c r="I39" s="146" t="s">
        <v>175</v>
      </c>
      <c r="J39" s="147"/>
      <c r="K39" s="147"/>
      <c r="L39" s="146" t="s">
        <v>176</v>
      </c>
      <c r="M39" s="9"/>
      <c r="N39" s="9"/>
      <c r="O39" s="9"/>
      <c r="P39" s="9"/>
      <c r="R39" s="3"/>
      <c r="S39" s="3"/>
      <c r="T39" s="3"/>
      <c r="U39" s="3"/>
      <c r="V39" s="3"/>
    </row>
    <row r="40" spans="1:22" ht="15.75" customHeight="1" x14ac:dyDescent="0.2">
      <c r="A40" s="75"/>
      <c r="B40" s="139"/>
      <c r="C40" s="139"/>
      <c r="D40" s="134"/>
      <c r="E40" s="141"/>
      <c r="F40" s="142"/>
      <c r="G40" s="143"/>
      <c r="H40" s="145"/>
      <c r="I40" s="147"/>
      <c r="J40" s="147"/>
      <c r="K40" s="147"/>
      <c r="L40" s="147"/>
      <c r="M40" s="9"/>
      <c r="N40" s="9"/>
      <c r="O40" s="9"/>
      <c r="P40" s="9"/>
      <c r="R40" s="5"/>
      <c r="S40" s="5"/>
      <c r="T40" s="5"/>
      <c r="U40" s="5"/>
      <c r="V40" s="5"/>
    </row>
    <row r="41" spans="1:22" ht="15.75" customHeight="1" x14ac:dyDescent="0.2">
      <c r="A41" s="75"/>
      <c r="B41" s="139"/>
      <c r="C41" s="139"/>
      <c r="D41" s="132" t="s">
        <v>123</v>
      </c>
      <c r="E41" s="135" t="s">
        <v>371</v>
      </c>
      <c r="F41" s="136"/>
      <c r="G41" s="137"/>
      <c r="H41" s="145" t="s">
        <v>370</v>
      </c>
      <c r="I41" s="146" t="s">
        <v>232</v>
      </c>
      <c r="J41" s="147"/>
      <c r="K41" s="147"/>
      <c r="L41" s="146" t="s">
        <v>176</v>
      </c>
      <c r="M41" s="9"/>
      <c r="N41" s="9"/>
      <c r="O41" s="9"/>
      <c r="P41" s="9"/>
    </row>
    <row r="42" spans="1:22" ht="15.75" customHeight="1" x14ac:dyDescent="0.2">
      <c r="A42" s="75"/>
      <c r="B42" s="139"/>
      <c r="C42" s="139"/>
      <c r="D42" s="133"/>
      <c r="E42" s="138"/>
      <c r="F42" s="139"/>
      <c r="G42" s="140"/>
      <c r="H42" s="145"/>
      <c r="I42" s="147"/>
      <c r="J42" s="147"/>
      <c r="K42" s="147"/>
      <c r="L42" s="147"/>
      <c r="M42" s="9"/>
      <c r="N42" s="9"/>
      <c r="O42" s="9"/>
      <c r="P42" s="9"/>
    </row>
    <row r="43" spans="1:22" ht="15.75" customHeight="1" x14ac:dyDescent="0.2">
      <c r="A43" s="75"/>
      <c r="B43" s="139"/>
      <c r="C43" s="139"/>
      <c r="D43" s="134"/>
      <c r="E43" s="141"/>
      <c r="F43" s="142"/>
      <c r="G43" s="143"/>
      <c r="H43" s="145"/>
      <c r="I43" s="147"/>
      <c r="J43" s="147"/>
      <c r="K43" s="147"/>
      <c r="L43" s="147"/>
      <c r="M43" s="9"/>
      <c r="N43" s="9"/>
      <c r="O43" s="9"/>
      <c r="P43" s="9"/>
    </row>
    <row r="44" spans="1:22" ht="15.75" customHeight="1" x14ac:dyDescent="0.2">
      <c r="A44" s="96" t="s">
        <v>124</v>
      </c>
      <c r="B44" s="96"/>
      <c r="C44" s="96"/>
      <c r="D44" s="96"/>
      <c r="E44" s="96"/>
      <c r="F44" s="96"/>
      <c r="G44" s="96"/>
      <c r="H44" s="96"/>
      <c r="I44" s="96"/>
      <c r="J44" s="96"/>
      <c r="K44" s="96"/>
      <c r="L44" s="96"/>
      <c r="M44" s="9"/>
      <c r="N44" s="9"/>
      <c r="O44" s="9"/>
      <c r="P44" s="9"/>
    </row>
    <row r="45" spans="1:22" ht="15.75" customHeight="1" x14ac:dyDescent="0.2">
      <c r="A45" s="96"/>
      <c r="B45" s="96"/>
      <c r="C45" s="96"/>
      <c r="D45" s="96"/>
      <c r="E45" s="96"/>
      <c r="F45" s="96"/>
      <c r="G45" s="96"/>
      <c r="H45" s="96"/>
      <c r="I45" s="96"/>
      <c r="J45" s="96"/>
      <c r="K45" s="96"/>
      <c r="L45" s="96"/>
      <c r="M45" s="9"/>
      <c r="N45" s="9"/>
      <c r="O45" s="9"/>
      <c r="P45" s="9"/>
    </row>
    <row r="46" spans="1:22" ht="18" customHeight="1" x14ac:dyDescent="0.2">
      <c r="A46" s="34"/>
      <c r="B46" s="35"/>
      <c r="C46" s="35"/>
      <c r="D46" s="35"/>
      <c r="E46" s="35"/>
      <c r="F46" s="35"/>
      <c r="G46" s="35"/>
      <c r="H46" s="35"/>
      <c r="I46" s="35"/>
      <c r="J46" s="35"/>
      <c r="K46" s="35"/>
      <c r="L46" s="35"/>
      <c r="M46" s="9"/>
      <c r="N46" s="9"/>
      <c r="O46" s="9"/>
      <c r="P46" s="9"/>
    </row>
    <row r="47" spans="1:22" ht="18" customHeight="1" x14ac:dyDescent="0.2">
      <c r="A47" s="9"/>
      <c r="B47" s="9"/>
      <c r="C47" s="9"/>
      <c r="D47" s="9"/>
      <c r="E47" s="9"/>
      <c r="F47" s="9"/>
      <c r="G47" s="9"/>
      <c r="H47" s="9"/>
      <c r="I47" s="9"/>
      <c r="J47" s="9"/>
      <c r="K47" s="9"/>
      <c r="L47" s="9"/>
      <c r="M47" s="9"/>
      <c r="N47" s="9"/>
      <c r="O47" s="9"/>
      <c r="P47" s="9"/>
    </row>
    <row r="48" spans="1:22" ht="18" customHeight="1" x14ac:dyDescent="0.2">
      <c r="A48" s="9"/>
      <c r="B48" s="9"/>
      <c r="C48" s="9"/>
      <c r="D48" s="9"/>
      <c r="E48" s="9"/>
      <c r="F48" s="9"/>
      <c r="G48" s="9"/>
      <c r="H48" s="9"/>
      <c r="I48" s="9"/>
      <c r="J48" s="9"/>
      <c r="K48" s="9"/>
      <c r="L48" s="9"/>
      <c r="M48" s="9"/>
      <c r="N48" s="9"/>
      <c r="O48" s="9"/>
      <c r="P48" s="9"/>
    </row>
    <row r="49" spans="1:16" ht="18" customHeight="1" x14ac:dyDescent="0.2">
      <c r="A49" s="34"/>
      <c r="B49" s="35"/>
      <c r="C49" s="35"/>
      <c r="D49" s="35"/>
      <c r="E49" s="35"/>
      <c r="F49" s="35"/>
      <c r="G49" s="35"/>
      <c r="H49" s="35"/>
      <c r="I49" s="35"/>
      <c r="J49" s="35"/>
      <c r="K49" s="35"/>
      <c r="L49" s="35"/>
      <c r="M49" s="9"/>
      <c r="N49" s="9"/>
      <c r="O49" s="9"/>
      <c r="P49" s="9"/>
    </row>
    <row r="50" spans="1:16" ht="18" customHeight="1" x14ac:dyDescent="0.2">
      <c r="A50" s="9"/>
      <c r="B50" s="9"/>
      <c r="C50" s="9"/>
      <c r="D50" s="9"/>
      <c r="E50" s="9"/>
      <c r="F50" s="9"/>
      <c r="G50" s="9"/>
      <c r="H50" s="9"/>
      <c r="I50" s="9"/>
      <c r="J50" s="9"/>
      <c r="K50" s="9"/>
      <c r="L50" s="9"/>
      <c r="M50" s="9"/>
      <c r="N50" s="9"/>
      <c r="O50" s="9"/>
      <c r="P50" s="9"/>
    </row>
    <row r="51" spans="1:16" ht="18" customHeight="1" x14ac:dyDescent="0.2">
      <c r="A51" s="9"/>
      <c r="B51" s="9"/>
      <c r="C51" s="9"/>
      <c r="D51" s="9"/>
      <c r="E51" s="9"/>
      <c r="F51" s="9"/>
      <c r="G51" s="9"/>
      <c r="H51" s="9"/>
      <c r="I51" s="9"/>
      <c r="J51" s="9"/>
      <c r="K51" s="9"/>
      <c r="L51" s="9"/>
      <c r="M51" s="9"/>
      <c r="N51" s="9"/>
      <c r="O51" s="9"/>
      <c r="P51" s="9"/>
    </row>
    <row r="52" spans="1:16" ht="18" customHeight="1" x14ac:dyDescent="0.2">
      <c r="A52" s="34"/>
      <c r="B52" s="35"/>
      <c r="C52" s="35"/>
      <c r="D52" s="35"/>
      <c r="E52" s="35"/>
      <c r="F52" s="35"/>
      <c r="G52" s="35"/>
      <c r="H52" s="35"/>
      <c r="I52" s="35"/>
      <c r="J52" s="35"/>
      <c r="K52" s="35"/>
      <c r="L52" s="35"/>
      <c r="M52" s="9"/>
      <c r="N52" s="9"/>
      <c r="O52" s="9"/>
      <c r="P52" s="9"/>
    </row>
    <row r="53" spans="1:16" ht="18" customHeight="1" x14ac:dyDescent="0.2">
      <c r="A53" s="9"/>
      <c r="B53" s="9"/>
      <c r="C53" s="9"/>
      <c r="D53" s="9"/>
      <c r="E53" s="9"/>
      <c r="F53" s="9"/>
      <c r="G53" s="9"/>
      <c r="H53" s="9"/>
      <c r="I53" s="9"/>
      <c r="J53" s="9"/>
      <c r="K53" s="9"/>
      <c r="L53" s="9"/>
      <c r="M53" s="9"/>
      <c r="N53" s="9"/>
      <c r="O53" s="9"/>
      <c r="P53" s="9"/>
    </row>
    <row r="54" spans="1:16" ht="18" customHeight="1" x14ac:dyDescent="0.2">
      <c r="A54" s="9"/>
      <c r="B54" s="9"/>
      <c r="C54" s="9"/>
      <c r="D54" s="9"/>
      <c r="E54" s="9"/>
      <c r="F54" s="9"/>
      <c r="G54" s="9"/>
      <c r="H54" s="9"/>
      <c r="I54" s="9"/>
      <c r="J54" s="9"/>
      <c r="K54" s="9"/>
      <c r="L54" s="9"/>
      <c r="M54" s="9"/>
      <c r="N54" s="9"/>
      <c r="O54" s="9"/>
      <c r="P54" s="9"/>
    </row>
    <row r="55" spans="1:16" ht="18" customHeight="1" x14ac:dyDescent="0.2">
      <c r="A55" s="34"/>
      <c r="B55" s="35"/>
      <c r="C55" s="35"/>
      <c r="D55" s="35"/>
      <c r="E55" s="35"/>
      <c r="F55" s="35"/>
      <c r="G55" s="35"/>
      <c r="H55" s="35"/>
      <c r="I55" s="35"/>
      <c r="J55" s="35"/>
      <c r="K55" s="35"/>
      <c r="L55" s="35"/>
      <c r="M55" s="9"/>
      <c r="N55" s="9"/>
      <c r="O55" s="9"/>
      <c r="P55" s="9"/>
    </row>
    <row r="56" spans="1:16" ht="18" customHeight="1" x14ac:dyDescent="0.2">
      <c r="A56" s="9"/>
      <c r="B56" s="9"/>
      <c r="C56" s="9"/>
      <c r="D56" s="9"/>
      <c r="E56" s="9"/>
      <c r="F56" s="9"/>
      <c r="G56" s="9"/>
      <c r="H56" s="9"/>
      <c r="I56" s="9"/>
      <c r="J56" s="9"/>
      <c r="K56" s="9"/>
      <c r="L56" s="9"/>
      <c r="M56" s="9"/>
      <c r="N56" s="9"/>
      <c r="O56" s="9"/>
      <c r="P56" s="9"/>
    </row>
    <row r="57" spans="1:16" ht="18" customHeight="1" x14ac:dyDescent="0.2">
      <c r="A57" s="9"/>
      <c r="B57" s="9"/>
      <c r="C57" s="9"/>
      <c r="D57" s="9"/>
      <c r="E57" s="9"/>
      <c r="F57" s="9"/>
      <c r="G57" s="9"/>
      <c r="H57" s="9"/>
      <c r="I57" s="9"/>
      <c r="J57" s="9"/>
      <c r="K57" s="9"/>
      <c r="L57" s="9"/>
      <c r="M57" s="9"/>
      <c r="N57" s="9"/>
      <c r="O57" s="9"/>
      <c r="P57" s="9"/>
    </row>
    <row r="58" spans="1:16" ht="18" customHeight="1" x14ac:dyDescent="0.2">
      <c r="A58" s="9"/>
      <c r="B58" s="9"/>
      <c r="C58" s="9"/>
      <c r="D58" s="9"/>
      <c r="E58" s="9"/>
      <c r="F58" s="9"/>
      <c r="G58" s="9"/>
      <c r="H58" s="9"/>
      <c r="I58" s="9"/>
      <c r="J58" s="9"/>
      <c r="K58" s="9"/>
      <c r="L58" s="9"/>
      <c r="M58" s="9"/>
      <c r="N58" s="9"/>
      <c r="O58" s="9"/>
      <c r="P58" s="9"/>
    </row>
    <row r="59" spans="1:16" ht="18" customHeight="1" x14ac:dyDescent="0.2">
      <c r="A59" s="34"/>
      <c r="B59" s="35"/>
      <c r="C59" s="35"/>
      <c r="D59" s="35"/>
      <c r="E59" s="35"/>
      <c r="F59" s="35"/>
      <c r="G59" s="35"/>
      <c r="H59" s="35"/>
      <c r="I59" s="35"/>
      <c r="J59" s="35"/>
      <c r="K59" s="35"/>
      <c r="L59" s="35"/>
      <c r="M59" s="9"/>
      <c r="N59" s="9"/>
      <c r="O59" s="9"/>
      <c r="P59" s="9"/>
    </row>
    <row r="60" spans="1:16" ht="18" customHeight="1" x14ac:dyDescent="0.2">
      <c r="A60" s="9"/>
      <c r="B60" s="9"/>
      <c r="C60" s="9"/>
      <c r="D60" s="9"/>
      <c r="E60" s="9"/>
      <c r="F60" s="9"/>
      <c r="G60" s="9"/>
      <c r="H60" s="9"/>
      <c r="I60" s="9"/>
      <c r="J60" s="9"/>
      <c r="K60" s="9"/>
      <c r="L60" s="9"/>
      <c r="M60" s="9"/>
      <c r="N60" s="9"/>
      <c r="O60" s="9"/>
      <c r="P60" s="9"/>
    </row>
    <row r="61" spans="1:16" ht="18" customHeight="1" x14ac:dyDescent="0.2">
      <c r="A61" s="9"/>
      <c r="B61" s="9"/>
      <c r="C61" s="9"/>
      <c r="D61" s="9"/>
      <c r="E61" s="9"/>
      <c r="F61" s="9"/>
      <c r="G61" s="9"/>
      <c r="H61" s="9"/>
      <c r="I61" s="9"/>
      <c r="J61" s="9"/>
      <c r="K61" s="9"/>
      <c r="L61" s="9"/>
      <c r="M61" s="9"/>
      <c r="N61" s="9"/>
      <c r="O61" s="9"/>
      <c r="P61" s="9"/>
    </row>
    <row r="62" spans="1:16" ht="18" customHeight="1" x14ac:dyDescent="0.2">
      <c r="A62" s="34"/>
      <c r="B62" s="35"/>
      <c r="C62" s="35"/>
      <c r="D62" s="35"/>
      <c r="E62" s="35"/>
      <c r="F62" s="35"/>
      <c r="G62" s="35"/>
      <c r="H62" s="35"/>
      <c r="I62" s="35"/>
      <c r="J62" s="35"/>
      <c r="K62" s="35"/>
      <c r="L62" s="35"/>
      <c r="M62" s="9"/>
      <c r="N62" s="9"/>
      <c r="O62" s="9"/>
      <c r="P62" s="9"/>
    </row>
    <row r="63" spans="1:16" ht="18" customHeight="1" x14ac:dyDescent="0.2">
      <c r="A63" s="9"/>
      <c r="B63" s="9"/>
      <c r="C63" s="9"/>
      <c r="D63" s="9"/>
      <c r="E63" s="9"/>
      <c r="F63" s="9"/>
      <c r="G63" s="9"/>
      <c r="H63" s="9"/>
      <c r="I63" s="9"/>
      <c r="J63" s="9"/>
      <c r="K63" s="9"/>
      <c r="L63" s="9"/>
      <c r="M63" s="9"/>
      <c r="N63" s="9"/>
      <c r="O63" s="9"/>
      <c r="P63" s="9"/>
    </row>
    <row r="64" spans="1:16" ht="18" customHeight="1" x14ac:dyDescent="0.2">
      <c r="A64" s="9"/>
      <c r="B64" s="9"/>
      <c r="C64" s="9"/>
      <c r="D64" s="9"/>
      <c r="E64" s="9"/>
      <c r="F64" s="9"/>
      <c r="G64" s="9"/>
      <c r="H64" s="9"/>
      <c r="I64" s="9"/>
      <c r="J64" s="9"/>
      <c r="K64" s="9"/>
      <c r="L64" s="9"/>
      <c r="M64" s="9"/>
      <c r="N64" s="9"/>
      <c r="O64" s="9"/>
      <c r="P64" s="9"/>
    </row>
    <row r="65" spans="1:34" ht="18" customHeight="1" x14ac:dyDescent="0.2">
      <c r="A65" s="119" t="s">
        <v>372</v>
      </c>
      <c r="B65" s="119"/>
      <c r="C65" s="119"/>
      <c r="D65" s="119"/>
      <c r="E65" s="119"/>
      <c r="F65" s="119"/>
      <c r="G65" s="119"/>
      <c r="H65" s="119"/>
      <c r="I65" s="119"/>
      <c r="J65" s="119"/>
      <c r="K65" s="119"/>
      <c r="L65" s="119"/>
      <c r="M65" s="119"/>
      <c r="N65" s="119"/>
      <c r="O65" s="119"/>
      <c r="P65" s="119"/>
      <c r="Q65" s="6"/>
      <c r="S65" s="148" t="s">
        <v>177</v>
      </c>
      <c r="T65" s="149"/>
      <c r="U65" s="149"/>
      <c r="V65" s="149"/>
      <c r="W65" s="149"/>
      <c r="X65" s="149"/>
      <c r="Y65" s="150"/>
      <c r="Z65" s="2"/>
      <c r="AA65" s="2"/>
      <c r="AB65" s="2"/>
      <c r="AC65" s="2"/>
      <c r="AD65" s="2"/>
      <c r="AE65" s="2"/>
      <c r="AF65" s="2"/>
      <c r="AG65" s="2"/>
      <c r="AH65" s="2"/>
    </row>
    <row r="66" spans="1:34" ht="15.75" customHeight="1" x14ac:dyDescent="0.2">
      <c r="A66" s="129" t="s">
        <v>373</v>
      </c>
      <c r="B66" s="129"/>
      <c r="C66" s="129"/>
      <c r="D66" s="129"/>
      <c r="E66" s="129"/>
      <c r="F66" s="129"/>
      <c r="G66" s="129"/>
      <c r="H66" s="129"/>
      <c r="I66" s="129"/>
      <c r="J66" s="129"/>
      <c r="K66" s="129"/>
      <c r="L66" s="129"/>
      <c r="M66" s="129"/>
      <c r="N66" s="129"/>
      <c r="O66" s="129"/>
      <c r="P66" s="129"/>
      <c r="Q66" s="7"/>
      <c r="S66" s="151"/>
      <c r="T66" s="152"/>
      <c r="U66" s="152"/>
      <c r="V66" s="152"/>
      <c r="W66" s="152"/>
      <c r="X66" s="152"/>
      <c r="Y66" s="153"/>
      <c r="Z66" s="2"/>
      <c r="AA66" s="2"/>
      <c r="AB66" s="2"/>
      <c r="AC66" s="2"/>
      <c r="AD66" s="2"/>
      <c r="AE66" s="2"/>
      <c r="AF66" s="2"/>
      <c r="AG66" s="2"/>
      <c r="AH66" s="2"/>
    </row>
    <row r="67" spans="1:34" ht="15.75" customHeight="1" x14ac:dyDescent="0.2">
      <c r="A67" s="129" t="s">
        <v>233</v>
      </c>
      <c r="B67" s="129"/>
      <c r="C67" s="129"/>
      <c r="D67" s="129"/>
      <c r="E67" s="129"/>
      <c r="F67" s="129"/>
      <c r="G67" s="129"/>
      <c r="H67" s="129"/>
      <c r="I67" s="129"/>
      <c r="J67" s="129"/>
      <c r="K67" s="129"/>
      <c r="L67" s="129"/>
      <c r="M67" s="129"/>
      <c r="N67" s="129"/>
      <c r="O67" s="129"/>
      <c r="P67" s="129"/>
      <c r="Q67" s="7"/>
      <c r="S67" s="151"/>
      <c r="T67" s="152"/>
      <c r="U67" s="152"/>
      <c r="V67" s="152"/>
      <c r="W67" s="152"/>
      <c r="X67" s="152"/>
      <c r="Y67" s="153"/>
      <c r="Z67" s="2"/>
      <c r="AA67" s="2"/>
      <c r="AB67" s="2"/>
      <c r="AC67" s="2"/>
      <c r="AD67" s="2"/>
      <c r="AE67" s="2"/>
      <c r="AF67" s="2"/>
      <c r="AG67" s="2"/>
      <c r="AH67" s="2"/>
    </row>
    <row r="68" spans="1:34" ht="15.75" customHeight="1" x14ac:dyDescent="0.2">
      <c r="A68" s="129" t="s">
        <v>234</v>
      </c>
      <c r="B68" s="129"/>
      <c r="C68" s="129"/>
      <c r="D68" s="129"/>
      <c r="E68" s="129"/>
      <c r="F68" s="129"/>
      <c r="G68" s="129"/>
      <c r="H68" s="129"/>
      <c r="I68" s="129"/>
      <c r="J68" s="129"/>
      <c r="K68" s="129"/>
      <c r="L68" s="129"/>
      <c r="M68" s="129"/>
      <c r="N68" s="129"/>
      <c r="O68" s="129"/>
      <c r="P68" s="129"/>
      <c r="Q68" s="7"/>
      <c r="S68" s="151"/>
      <c r="T68" s="152"/>
      <c r="U68" s="152"/>
      <c r="V68" s="152"/>
      <c r="W68" s="152"/>
      <c r="X68" s="152"/>
      <c r="Y68" s="153"/>
      <c r="Z68" s="2"/>
      <c r="AA68" s="2"/>
      <c r="AB68" s="2"/>
      <c r="AC68" s="2"/>
      <c r="AD68" s="2"/>
      <c r="AE68" s="2"/>
      <c r="AF68" s="2"/>
      <c r="AG68" s="2"/>
      <c r="AH68" s="2"/>
    </row>
    <row r="69" spans="1:34" ht="15.75" customHeight="1" x14ac:dyDescent="0.2">
      <c r="A69" s="129" t="s">
        <v>235</v>
      </c>
      <c r="B69" s="129"/>
      <c r="C69" s="129"/>
      <c r="D69" s="129"/>
      <c r="E69" s="129"/>
      <c r="F69" s="129"/>
      <c r="G69" s="129"/>
      <c r="H69" s="129"/>
      <c r="I69" s="129"/>
      <c r="J69" s="129"/>
      <c r="K69" s="129"/>
      <c r="L69" s="129"/>
      <c r="M69" s="129"/>
      <c r="N69" s="129"/>
      <c r="O69" s="129"/>
      <c r="P69" s="129"/>
      <c r="Q69" s="7"/>
      <c r="S69" s="151"/>
      <c r="T69" s="152"/>
      <c r="U69" s="152"/>
      <c r="V69" s="152"/>
      <c r="W69" s="152"/>
      <c r="X69" s="152"/>
      <c r="Y69" s="153"/>
      <c r="Z69" s="2"/>
      <c r="AA69" s="2"/>
      <c r="AB69" s="2"/>
      <c r="AC69" s="2"/>
      <c r="AD69" s="2"/>
      <c r="AE69" s="2"/>
      <c r="AF69" s="2"/>
      <c r="AG69" s="2"/>
      <c r="AH69" s="2"/>
    </row>
    <row r="70" spans="1:34" ht="15.6" customHeight="1" x14ac:dyDescent="0.2">
      <c r="A70" s="157" t="s">
        <v>374</v>
      </c>
      <c r="B70" s="157"/>
      <c r="C70" s="157"/>
      <c r="D70" s="157"/>
      <c r="E70" s="157"/>
      <c r="F70" s="157"/>
      <c r="G70" s="157"/>
      <c r="H70" s="157"/>
      <c r="I70" s="157"/>
      <c r="J70" s="157"/>
      <c r="K70" s="157"/>
      <c r="L70" s="157"/>
      <c r="M70" s="157"/>
      <c r="N70" s="157"/>
      <c r="O70" s="157"/>
      <c r="P70" s="157"/>
      <c r="Q70" s="8"/>
      <c r="S70" s="151"/>
      <c r="T70" s="152"/>
      <c r="U70" s="152"/>
      <c r="V70" s="152"/>
      <c r="W70" s="152"/>
      <c r="X70" s="152"/>
      <c r="Y70" s="153"/>
      <c r="Z70" s="2"/>
      <c r="AA70" s="2"/>
      <c r="AB70" s="2"/>
      <c r="AC70" s="2"/>
      <c r="AD70" s="2"/>
      <c r="AE70" s="2"/>
      <c r="AF70" s="2"/>
      <c r="AG70" s="2"/>
      <c r="AH70" s="2"/>
    </row>
    <row r="71" spans="1:34" ht="15.75" customHeight="1" x14ac:dyDescent="0.2">
      <c r="A71" s="107" t="s">
        <v>178</v>
      </c>
      <c r="B71" s="107"/>
      <c r="C71" s="107"/>
      <c r="D71" s="107"/>
      <c r="E71" s="107"/>
      <c r="F71" s="107"/>
      <c r="G71" s="107"/>
      <c r="H71" s="107"/>
      <c r="I71" s="107"/>
      <c r="J71" s="107"/>
      <c r="K71" s="107"/>
      <c r="L71" s="107"/>
      <c r="M71" s="107"/>
      <c r="N71" s="107"/>
      <c r="O71" s="107"/>
      <c r="P71" s="107"/>
      <c r="S71" s="154"/>
      <c r="T71" s="155"/>
      <c r="U71" s="155"/>
      <c r="V71" s="155"/>
      <c r="W71" s="155"/>
      <c r="X71" s="155"/>
      <c r="Y71" s="156"/>
      <c r="Z71" s="2"/>
      <c r="AA71" s="2"/>
      <c r="AB71" s="2"/>
      <c r="AC71" s="2"/>
      <c r="AD71" s="2"/>
      <c r="AE71" s="2"/>
      <c r="AF71" s="2"/>
      <c r="AG71" s="2"/>
      <c r="AH71" s="2"/>
    </row>
    <row r="72" spans="1:34" ht="15.75" customHeight="1" x14ac:dyDescent="0.2">
      <c r="A72" s="37" t="s">
        <v>236</v>
      </c>
      <c r="B72" s="13" t="s">
        <v>237</v>
      </c>
      <c r="C72" s="37" t="s">
        <v>179</v>
      </c>
      <c r="D72" s="13" t="s">
        <v>237</v>
      </c>
      <c r="E72" s="37" t="s">
        <v>236</v>
      </c>
      <c r="F72" s="13" t="s">
        <v>237</v>
      </c>
      <c r="G72" s="37" t="s">
        <v>236</v>
      </c>
      <c r="H72" s="13" t="s">
        <v>237</v>
      </c>
      <c r="I72" s="37" t="s">
        <v>236</v>
      </c>
      <c r="J72" s="13" t="s">
        <v>180</v>
      </c>
      <c r="K72" s="9"/>
      <c r="L72" s="15"/>
      <c r="M72" s="15"/>
      <c r="N72" s="9"/>
      <c r="O72" s="9"/>
      <c r="P72" s="9"/>
    </row>
    <row r="73" spans="1:34" ht="15.9" customHeight="1" x14ac:dyDescent="0.2">
      <c r="A73" s="38">
        <v>1</v>
      </c>
      <c r="B73" s="13">
        <v>15.6</v>
      </c>
      <c r="C73" s="38">
        <v>2</v>
      </c>
      <c r="D73" s="13">
        <v>15.6</v>
      </c>
      <c r="E73" s="38">
        <v>3</v>
      </c>
      <c r="F73" s="13">
        <v>15.6</v>
      </c>
      <c r="G73" s="38">
        <v>4</v>
      </c>
      <c r="H73" s="13">
        <v>15.6</v>
      </c>
      <c r="I73" s="38">
        <v>5</v>
      </c>
      <c r="J73" s="13">
        <v>15.6</v>
      </c>
      <c r="K73" s="9"/>
      <c r="L73" s="12"/>
      <c r="M73" s="9"/>
      <c r="N73" s="9"/>
      <c r="O73" s="9"/>
      <c r="P73" s="9"/>
    </row>
    <row r="74" spans="1:34" ht="15.9" customHeight="1" x14ac:dyDescent="0.2">
      <c r="A74" s="38">
        <v>6</v>
      </c>
      <c r="B74" s="13">
        <v>15.6</v>
      </c>
      <c r="C74" s="38">
        <v>7</v>
      </c>
      <c r="D74" s="13">
        <v>15.6</v>
      </c>
      <c r="E74" s="38">
        <v>8</v>
      </c>
      <c r="F74" s="13">
        <v>15.6</v>
      </c>
      <c r="G74" s="38">
        <v>9</v>
      </c>
      <c r="H74" s="13">
        <v>15.5</v>
      </c>
      <c r="I74" s="38">
        <v>10</v>
      </c>
      <c r="J74" s="13">
        <v>15.5</v>
      </c>
      <c r="K74" s="9"/>
      <c r="L74" s="9"/>
      <c r="M74" s="9"/>
      <c r="N74" s="9"/>
      <c r="O74" s="9"/>
      <c r="P74" s="9"/>
    </row>
    <row r="75" spans="1:34" ht="15.9" customHeight="1" x14ac:dyDescent="0.2">
      <c r="A75" s="38">
        <v>11</v>
      </c>
      <c r="B75" s="13">
        <v>15.5</v>
      </c>
      <c r="C75" s="38">
        <v>12</v>
      </c>
      <c r="D75" s="13">
        <v>15.5</v>
      </c>
      <c r="E75" s="38">
        <v>13</v>
      </c>
      <c r="F75" s="13">
        <v>15.5</v>
      </c>
      <c r="G75" s="38">
        <v>14</v>
      </c>
      <c r="H75" s="13">
        <v>15.4</v>
      </c>
      <c r="I75" s="38">
        <v>15</v>
      </c>
      <c r="J75" s="13">
        <v>15.4</v>
      </c>
      <c r="K75" s="9"/>
      <c r="L75" s="9"/>
      <c r="M75" s="9"/>
      <c r="N75" s="9"/>
      <c r="O75" s="9"/>
      <c r="P75" s="9"/>
    </row>
    <row r="76" spans="1:34" ht="15.9" customHeight="1" x14ac:dyDescent="0.2">
      <c r="A76" s="38">
        <v>16</v>
      </c>
      <c r="B76" s="13">
        <v>15.4</v>
      </c>
      <c r="C76" s="38">
        <v>17</v>
      </c>
      <c r="D76" s="13">
        <v>15.4</v>
      </c>
      <c r="E76" s="38">
        <v>18</v>
      </c>
      <c r="F76" s="13">
        <v>15.3</v>
      </c>
      <c r="G76" s="38">
        <v>19</v>
      </c>
      <c r="H76" s="13">
        <v>15.3</v>
      </c>
      <c r="I76" s="38">
        <v>20</v>
      </c>
      <c r="J76" s="13">
        <v>15.3</v>
      </c>
      <c r="K76" s="9"/>
      <c r="L76" s="9"/>
      <c r="M76" s="39"/>
      <c r="N76" s="9"/>
      <c r="O76" s="9"/>
      <c r="P76" s="9"/>
    </row>
    <row r="77" spans="1:34" ht="15.9" customHeight="1" x14ac:dyDescent="0.2">
      <c r="A77" s="38">
        <v>21</v>
      </c>
      <c r="B77" s="13">
        <v>15.2</v>
      </c>
      <c r="C77" s="38">
        <v>22</v>
      </c>
      <c r="D77" s="13">
        <v>15.2</v>
      </c>
      <c r="E77" s="38">
        <v>23</v>
      </c>
      <c r="F77" s="13">
        <v>15.1</v>
      </c>
      <c r="G77" s="38">
        <v>24</v>
      </c>
      <c r="H77" s="13">
        <v>15.1</v>
      </c>
      <c r="I77" s="38">
        <v>25</v>
      </c>
      <c r="J77" s="13">
        <v>15.1</v>
      </c>
      <c r="K77" s="9"/>
      <c r="L77" s="9"/>
      <c r="M77" s="9"/>
      <c r="N77" s="9"/>
      <c r="O77" s="9"/>
      <c r="P77" s="9"/>
    </row>
    <row r="78" spans="1:34" ht="15.9" customHeight="1" x14ac:dyDescent="0.2">
      <c r="A78" s="38">
        <v>26</v>
      </c>
      <c r="B78" s="16">
        <v>15</v>
      </c>
      <c r="C78" s="38">
        <v>27</v>
      </c>
      <c r="D78" s="16">
        <v>15</v>
      </c>
      <c r="E78" s="38">
        <v>28</v>
      </c>
      <c r="F78" s="13">
        <v>14.9</v>
      </c>
      <c r="G78" s="38">
        <v>29</v>
      </c>
      <c r="H78" s="13">
        <v>14.9</v>
      </c>
      <c r="I78" s="38">
        <v>30</v>
      </c>
      <c r="J78" s="13">
        <v>14.8</v>
      </c>
      <c r="K78" s="9"/>
      <c r="L78" s="9"/>
      <c r="M78" s="39"/>
      <c r="N78" s="9"/>
      <c r="O78" s="9"/>
      <c r="P78" s="9"/>
    </row>
    <row r="79" spans="1:34" ht="15.9" customHeight="1" x14ac:dyDescent="0.2">
      <c r="A79" s="38">
        <v>31</v>
      </c>
      <c r="B79" s="13">
        <v>14.8</v>
      </c>
      <c r="C79" s="38">
        <v>32</v>
      </c>
      <c r="D79" s="13">
        <v>14.7</v>
      </c>
      <c r="E79" s="38">
        <v>33</v>
      </c>
      <c r="F79" s="13">
        <v>14.6</v>
      </c>
      <c r="G79" s="38">
        <v>34</v>
      </c>
      <c r="H79" s="13">
        <v>14.6</v>
      </c>
      <c r="I79" s="38">
        <v>35</v>
      </c>
      <c r="J79" s="13">
        <v>14.5</v>
      </c>
      <c r="K79" s="9"/>
      <c r="L79" s="9"/>
      <c r="M79" s="9"/>
      <c r="N79" s="9"/>
      <c r="O79" s="9"/>
      <c r="P79" s="9"/>
    </row>
    <row r="80" spans="1:34" ht="15.9" customHeight="1" x14ac:dyDescent="0.2">
      <c r="A80" s="38">
        <v>36</v>
      </c>
      <c r="B80" s="13">
        <v>14.5</v>
      </c>
      <c r="C80" s="38">
        <v>37</v>
      </c>
      <c r="D80" s="13">
        <v>14.4</v>
      </c>
      <c r="E80" s="38">
        <v>38</v>
      </c>
      <c r="F80" s="13">
        <v>14.3</v>
      </c>
      <c r="G80" s="38">
        <v>39</v>
      </c>
      <c r="H80" s="13">
        <v>14.3</v>
      </c>
      <c r="I80" s="38">
        <v>40</v>
      </c>
      <c r="J80" s="13">
        <v>14.2</v>
      </c>
      <c r="K80" s="9"/>
      <c r="L80" s="9"/>
      <c r="M80" s="9"/>
      <c r="N80" s="9"/>
      <c r="O80" s="9"/>
      <c r="P80" s="9"/>
    </row>
    <row r="81" spans="1:16" ht="15.9" customHeight="1" x14ac:dyDescent="0.2">
      <c r="A81" s="38">
        <v>41</v>
      </c>
      <c r="B81" s="13">
        <v>14.1</v>
      </c>
      <c r="C81" s="38">
        <v>42</v>
      </c>
      <c r="D81" s="13">
        <v>14.1</v>
      </c>
      <c r="E81" s="38">
        <v>43</v>
      </c>
      <c r="F81" s="16">
        <v>14</v>
      </c>
      <c r="G81" s="38">
        <v>44</v>
      </c>
      <c r="H81" s="13">
        <v>13.9</v>
      </c>
      <c r="I81" s="38">
        <v>45</v>
      </c>
      <c r="J81" s="13">
        <v>13.9</v>
      </c>
      <c r="K81" s="9"/>
      <c r="L81" s="9"/>
      <c r="M81" s="9"/>
      <c r="N81" s="9"/>
      <c r="O81" s="9"/>
      <c r="P81" s="9"/>
    </row>
    <row r="82" spans="1:16" ht="15.9" customHeight="1" x14ac:dyDescent="0.2">
      <c r="A82" s="38">
        <v>46</v>
      </c>
      <c r="B82" s="13">
        <v>13.8</v>
      </c>
      <c r="C82" s="38">
        <v>47</v>
      </c>
      <c r="D82" s="13">
        <v>13.7</v>
      </c>
      <c r="E82" s="38">
        <v>48</v>
      </c>
      <c r="F82" s="13">
        <v>13.6</v>
      </c>
      <c r="G82" s="38">
        <v>49</v>
      </c>
      <c r="H82" s="13">
        <v>13.6</v>
      </c>
      <c r="I82" s="38">
        <v>50</v>
      </c>
      <c r="J82" s="13">
        <v>13.5</v>
      </c>
      <c r="K82" s="9"/>
      <c r="L82" s="9"/>
      <c r="M82" s="9"/>
      <c r="N82" s="9"/>
      <c r="O82" s="9"/>
      <c r="P82" s="9"/>
    </row>
    <row r="83" spans="1:16" ht="15.9" customHeight="1" x14ac:dyDescent="0.2">
      <c r="A83" s="37">
        <v>51</v>
      </c>
      <c r="B83" s="13">
        <v>13.4</v>
      </c>
      <c r="C83" s="37">
        <v>52</v>
      </c>
      <c r="D83" s="13">
        <v>13.3</v>
      </c>
      <c r="E83" s="37">
        <v>53</v>
      </c>
      <c r="F83" s="13">
        <v>13.2</v>
      </c>
      <c r="G83" s="37">
        <v>54</v>
      </c>
      <c r="H83" s="13">
        <v>13.2</v>
      </c>
      <c r="I83" s="37">
        <v>55</v>
      </c>
      <c r="J83" s="13">
        <v>13.1</v>
      </c>
      <c r="K83" s="9"/>
      <c r="L83" s="9"/>
      <c r="M83" s="9"/>
      <c r="N83" s="9"/>
      <c r="O83" s="9"/>
      <c r="P83" s="9"/>
    </row>
    <row r="84" spans="1:16" ht="15.9" customHeight="1" x14ac:dyDescent="0.2">
      <c r="A84" s="37">
        <v>56</v>
      </c>
      <c r="B84" s="16">
        <v>13</v>
      </c>
      <c r="C84" s="37">
        <v>57</v>
      </c>
      <c r="D84" s="13">
        <v>12.9</v>
      </c>
      <c r="E84" s="37">
        <v>58</v>
      </c>
      <c r="F84" s="13">
        <v>12.8</v>
      </c>
      <c r="G84" s="37">
        <v>59</v>
      </c>
      <c r="H84" s="13">
        <v>12.7</v>
      </c>
      <c r="I84" s="37">
        <v>60</v>
      </c>
      <c r="J84" s="13">
        <v>12.6</v>
      </c>
      <c r="K84" s="9"/>
      <c r="L84" s="9"/>
      <c r="M84" s="9"/>
      <c r="N84" s="9"/>
      <c r="O84" s="9"/>
      <c r="P84" s="9"/>
    </row>
    <row r="85" spans="1:16" ht="15.9" customHeight="1" x14ac:dyDescent="0.2">
      <c r="A85" s="37">
        <v>61</v>
      </c>
      <c r="B85" s="13">
        <v>12.5</v>
      </c>
      <c r="C85" s="37">
        <v>62</v>
      </c>
      <c r="D85" s="13">
        <v>12.4</v>
      </c>
      <c r="E85" s="37">
        <v>63</v>
      </c>
      <c r="F85" s="13">
        <v>12.4</v>
      </c>
      <c r="G85" s="37">
        <v>64</v>
      </c>
      <c r="H85" s="13">
        <v>12.3</v>
      </c>
      <c r="I85" s="37">
        <v>65</v>
      </c>
      <c r="J85" s="13">
        <v>12.2</v>
      </c>
      <c r="K85" s="9"/>
      <c r="L85" s="9"/>
      <c r="M85" s="9"/>
      <c r="N85" s="9"/>
      <c r="O85" s="9"/>
      <c r="P85" s="9"/>
    </row>
    <row r="86" spans="1:16" ht="15.9" customHeight="1" x14ac:dyDescent="0.2">
      <c r="A86" s="37">
        <v>66</v>
      </c>
      <c r="B86" s="13">
        <v>12.1</v>
      </c>
      <c r="C86" s="37">
        <v>67</v>
      </c>
      <c r="D86" s="16">
        <v>12</v>
      </c>
      <c r="E86" s="37">
        <v>68</v>
      </c>
      <c r="F86" s="13">
        <v>11.9</v>
      </c>
      <c r="G86" s="37">
        <v>69</v>
      </c>
      <c r="H86" s="13">
        <v>11.8</v>
      </c>
      <c r="I86" s="37">
        <v>70</v>
      </c>
      <c r="J86" s="13">
        <v>11.7</v>
      </c>
      <c r="K86" s="9"/>
      <c r="L86" s="9"/>
      <c r="M86" s="9"/>
      <c r="N86" s="9"/>
      <c r="O86" s="9"/>
      <c r="P86" s="9"/>
    </row>
    <row r="87" spans="1:16" ht="15.9" customHeight="1" x14ac:dyDescent="0.2">
      <c r="A87" s="37">
        <v>71</v>
      </c>
      <c r="B87" s="13">
        <v>11.6</v>
      </c>
      <c r="C87" s="37">
        <v>72</v>
      </c>
      <c r="D87" s="13">
        <v>11.5</v>
      </c>
      <c r="E87" s="37">
        <v>73</v>
      </c>
      <c r="F87" s="13">
        <v>11.4</v>
      </c>
      <c r="G87" s="37">
        <v>74</v>
      </c>
      <c r="H87" s="13">
        <v>11.3</v>
      </c>
      <c r="I87" s="37">
        <v>75</v>
      </c>
      <c r="J87" s="13">
        <v>11.2</v>
      </c>
      <c r="K87" s="9"/>
      <c r="L87" s="9"/>
      <c r="M87" s="9"/>
      <c r="N87" s="9"/>
      <c r="O87" s="9"/>
      <c r="P87" s="9"/>
    </row>
    <row r="88" spans="1:16" ht="15.9" customHeight="1" x14ac:dyDescent="0.2">
      <c r="A88" s="37">
        <v>76</v>
      </c>
      <c r="B88" s="13">
        <v>11.1</v>
      </c>
      <c r="C88" s="37">
        <v>77</v>
      </c>
      <c r="D88" s="16">
        <v>11</v>
      </c>
      <c r="E88" s="37">
        <v>78</v>
      </c>
      <c r="F88" s="13">
        <v>10.9</v>
      </c>
      <c r="G88" s="37">
        <v>79</v>
      </c>
      <c r="H88" s="13">
        <v>10.8</v>
      </c>
      <c r="I88" s="37">
        <v>80</v>
      </c>
      <c r="J88" s="13">
        <v>10.7</v>
      </c>
      <c r="K88" s="9"/>
      <c r="L88" s="9"/>
      <c r="M88" s="9"/>
      <c r="N88" s="9"/>
      <c r="O88" s="9"/>
      <c r="P88" s="9"/>
    </row>
    <row r="89" spans="1:16" ht="15.9" customHeight="1" x14ac:dyDescent="0.2">
      <c r="A89" s="37">
        <v>81</v>
      </c>
      <c r="B89" s="13">
        <v>10.6</v>
      </c>
      <c r="C89" s="37">
        <v>82</v>
      </c>
      <c r="D89" s="13">
        <v>10.5</v>
      </c>
      <c r="E89" s="37">
        <v>83</v>
      </c>
      <c r="F89" s="13">
        <v>10.4</v>
      </c>
      <c r="G89" s="37">
        <v>84</v>
      </c>
      <c r="H89" s="13">
        <v>10.3</v>
      </c>
      <c r="I89" s="37">
        <v>85</v>
      </c>
      <c r="J89" s="13">
        <v>10.199999999999999</v>
      </c>
      <c r="K89" s="9"/>
      <c r="L89" s="9"/>
      <c r="M89" s="9"/>
      <c r="N89" s="9"/>
      <c r="O89" s="9"/>
      <c r="P89" s="9"/>
    </row>
    <row r="90" spans="1:16" ht="15.9" customHeight="1" x14ac:dyDescent="0.2">
      <c r="A90" s="37">
        <v>86</v>
      </c>
      <c r="B90" s="13">
        <v>10.1</v>
      </c>
      <c r="C90" s="37">
        <v>87</v>
      </c>
      <c r="D90" s="16">
        <v>10</v>
      </c>
      <c r="E90" s="37">
        <v>88</v>
      </c>
      <c r="F90" s="40">
        <v>9.9</v>
      </c>
      <c r="G90" s="37">
        <v>89</v>
      </c>
      <c r="H90" s="40">
        <v>9.8000000000000007</v>
      </c>
      <c r="I90" s="37">
        <v>90</v>
      </c>
      <c r="J90" s="13">
        <v>9.69</v>
      </c>
      <c r="K90" s="9"/>
      <c r="L90" s="9"/>
      <c r="M90" s="9"/>
      <c r="N90" s="9"/>
      <c r="O90" s="9"/>
      <c r="P90" s="9"/>
    </row>
    <row r="91" spans="1:16" ht="15.9" customHeight="1" x14ac:dyDescent="0.2">
      <c r="A91" s="37">
        <v>91</v>
      </c>
      <c r="B91" s="13">
        <v>9.59</v>
      </c>
      <c r="C91" s="37">
        <v>92</v>
      </c>
      <c r="D91" s="13">
        <v>9.48</v>
      </c>
      <c r="E91" s="37">
        <v>93</v>
      </c>
      <c r="F91" s="13">
        <v>9.3699999999999992</v>
      </c>
      <c r="G91" s="37">
        <v>94</v>
      </c>
      <c r="H91" s="13">
        <v>9.27</v>
      </c>
      <c r="I91" s="37">
        <v>95</v>
      </c>
      <c r="J91" s="13">
        <v>9.15</v>
      </c>
      <c r="K91" s="9"/>
      <c r="L91" s="9"/>
      <c r="M91" s="9"/>
      <c r="N91" s="9"/>
      <c r="O91" s="9"/>
      <c r="P91" s="9"/>
    </row>
    <row r="92" spans="1:16" ht="15.9" customHeight="1" x14ac:dyDescent="0.2">
      <c r="A92" s="37">
        <v>96</v>
      </c>
      <c r="B92" s="13">
        <v>9.0500000000000007</v>
      </c>
      <c r="C92" s="37">
        <v>97</v>
      </c>
      <c r="D92" s="13">
        <v>8.94</v>
      </c>
      <c r="E92" s="37">
        <v>98</v>
      </c>
      <c r="F92" s="13">
        <v>8.84</v>
      </c>
      <c r="G92" s="37">
        <v>99</v>
      </c>
      <c r="H92" s="13">
        <v>8.73</v>
      </c>
      <c r="I92" s="37">
        <v>100</v>
      </c>
      <c r="J92" s="13">
        <v>8.6199999999999992</v>
      </c>
      <c r="K92" s="9"/>
      <c r="L92" s="9"/>
      <c r="M92" s="9"/>
      <c r="N92" s="9"/>
      <c r="O92" s="9"/>
      <c r="P92" s="9"/>
    </row>
    <row r="93" spans="1:16" ht="15.9" customHeight="1" x14ac:dyDescent="0.2">
      <c r="A93" s="37">
        <v>101</v>
      </c>
      <c r="B93" s="13">
        <v>8.51</v>
      </c>
      <c r="C93" s="37">
        <v>102</v>
      </c>
      <c r="D93" s="13">
        <v>8.41</v>
      </c>
      <c r="E93" s="37">
        <v>103</v>
      </c>
      <c r="F93" s="40">
        <v>8.3000000000000007</v>
      </c>
      <c r="G93" s="37">
        <v>104</v>
      </c>
      <c r="H93" s="13">
        <v>8.19</v>
      </c>
      <c r="I93" s="37">
        <v>105</v>
      </c>
      <c r="J93" s="13">
        <v>8.08</v>
      </c>
      <c r="K93" s="9"/>
      <c r="L93" s="9"/>
      <c r="M93" s="9"/>
      <c r="N93" s="9"/>
      <c r="O93" s="9"/>
      <c r="P93" s="9"/>
    </row>
    <row r="94" spans="1:16" ht="15.9" customHeight="1" x14ac:dyDescent="0.2">
      <c r="A94" s="37">
        <v>106</v>
      </c>
      <c r="B94" s="13">
        <v>7.98</v>
      </c>
      <c r="C94" s="37">
        <v>107</v>
      </c>
      <c r="D94" s="13">
        <v>7.87</v>
      </c>
      <c r="E94" s="37">
        <v>108</v>
      </c>
      <c r="F94" s="13">
        <v>7.76</v>
      </c>
      <c r="G94" s="37">
        <v>109</v>
      </c>
      <c r="H94" s="13">
        <v>7.65</v>
      </c>
      <c r="I94" s="37">
        <v>110</v>
      </c>
      <c r="J94" s="13">
        <v>7.55</v>
      </c>
      <c r="K94" s="9"/>
      <c r="L94" s="9"/>
      <c r="M94" s="9"/>
      <c r="N94" s="9"/>
      <c r="O94" s="9"/>
      <c r="P94" s="9"/>
    </row>
    <row r="95" spans="1:16" ht="15.9" customHeight="1" x14ac:dyDescent="0.2">
      <c r="A95" s="37">
        <v>111</v>
      </c>
      <c r="B95" s="13">
        <v>7.44</v>
      </c>
      <c r="C95" s="37">
        <v>112</v>
      </c>
      <c r="D95" s="13">
        <v>7.33</v>
      </c>
      <c r="E95" s="37">
        <v>113</v>
      </c>
      <c r="F95" s="13">
        <v>7.23</v>
      </c>
      <c r="G95" s="37">
        <v>114</v>
      </c>
      <c r="H95" s="13">
        <v>7.12</v>
      </c>
      <c r="I95" s="37">
        <v>115</v>
      </c>
      <c r="J95" s="13">
        <v>7.01</v>
      </c>
      <c r="K95" s="9"/>
      <c r="L95" s="9"/>
      <c r="M95" s="9"/>
      <c r="N95" s="9"/>
      <c r="O95" s="9"/>
      <c r="P95" s="9"/>
    </row>
    <row r="96" spans="1:16" ht="15.9" customHeight="1" x14ac:dyDescent="0.2">
      <c r="A96" s="37">
        <v>116</v>
      </c>
      <c r="B96" s="13">
        <v>6.91</v>
      </c>
      <c r="C96" s="37">
        <v>117</v>
      </c>
      <c r="D96" s="40">
        <v>6.8</v>
      </c>
      <c r="E96" s="37">
        <v>118</v>
      </c>
      <c r="F96" s="13">
        <v>6.69</v>
      </c>
      <c r="G96" s="37">
        <v>119</v>
      </c>
      <c r="H96" s="13">
        <v>6.59</v>
      </c>
      <c r="I96" s="37">
        <v>120</v>
      </c>
      <c r="J96" s="13">
        <v>6.48</v>
      </c>
      <c r="K96" s="9"/>
      <c r="L96" s="9"/>
      <c r="M96" s="9"/>
      <c r="N96" s="9"/>
      <c r="O96" s="9"/>
      <c r="P96" s="9"/>
    </row>
    <row r="97" spans="1:16" ht="15.9" customHeight="1" x14ac:dyDescent="0.2">
      <c r="A97" s="37">
        <v>121</v>
      </c>
      <c r="B97" s="13">
        <v>6.37</v>
      </c>
      <c r="C97" s="37">
        <v>122</v>
      </c>
      <c r="D97" s="13">
        <v>6.27</v>
      </c>
      <c r="E97" s="37">
        <v>123</v>
      </c>
      <c r="F97" s="13">
        <v>6.17</v>
      </c>
      <c r="G97" s="37">
        <v>124</v>
      </c>
      <c r="H97" s="13">
        <v>6.07</v>
      </c>
      <c r="I97" s="37">
        <v>125</v>
      </c>
      <c r="J97" s="13">
        <v>5.97</v>
      </c>
      <c r="K97" s="9"/>
      <c r="L97" s="9"/>
      <c r="M97" s="9"/>
      <c r="N97" s="9"/>
      <c r="O97" s="9"/>
      <c r="P97" s="9"/>
    </row>
    <row r="98" spans="1:16" ht="15.9" customHeight="1" x14ac:dyDescent="0.2">
      <c r="A98" s="37">
        <v>126</v>
      </c>
      <c r="B98" s="13">
        <v>5.88</v>
      </c>
      <c r="C98" s="37">
        <v>127</v>
      </c>
      <c r="D98" s="13">
        <v>5.79</v>
      </c>
      <c r="E98" s="37">
        <v>128</v>
      </c>
      <c r="F98" s="40">
        <v>5.7</v>
      </c>
      <c r="G98" s="37">
        <v>129</v>
      </c>
      <c r="H98" s="13">
        <v>5.61</v>
      </c>
      <c r="I98" s="37">
        <v>130</v>
      </c>
      <c r="J98" s="13">
        <v>5.52</v>
      </c>
      <c r="K98" s="9"/>
      <c r="L98" s="9"/>
      <c r="M98" s="9"/>
      <c r="N98" s="9"/>
      <c r="O98" s="9"/>
      <c r="P98" s="9"/>
    </row>
    <row r="99" spans="1:16" ht="15.9" customHeight="1" x14ac:dyDescent="0.2">
      <c r="A99" s="37">
        <v>131</v>
      </c>
      <c r="B99" s="13">
        <v>5.44</v>
      </c>
      <c r="C99" s="37">
        <v>132</v>
      </c>
      <c r="D99" s="13">
        <v>5.36</v>
      </c>
      <c r="E99" s="37">
        <v>133</v>
      </c>
      <c r="F99" s="13">
        <v>5.28</v>
      </c>
      <c r="G99" s="37">
        <v>134</v>
      </c>
      <c r="H99" s="40">
        <v>5.2</v>
      </c>
      <c r="I99" s="37">
        <v>135</v>
      </c>
      <c r="J99" s="13">
        <v>5.12</v>
      </c>
      <c r="K99" s="9"/>
      <c r="L99" s="9"/>
      <c r="M99" s="9"/>
      <c r="N99" s="9"/>
      <c r="O99" s="9"/>
      <c r="P99" s="9"/>
    </row>
    <row r="100" spans="1:16" ht="15.9" customHeight="1" x14ac:dyDescent="0.2">
      <c r="A100" s="37">
        <v>136</v>
      </c>
      <c r="B100" s="13">
        <v>5.05</v>
      </c>
      <c r="C100" s="37">
        <v>137</v>
      </c>
      <c r="D100" s="13">
        <v>4.97</v>
      </c>
      <c r="E100" s="37">
        <v>138</v>
      </c>
      <c r="F100" s="40">
        <v>4.9000000000000004</v>
      </c>
      <c r="G100" s="37">
        <v>139</v>
      </c>
      <c r="H100" s="13">
        <v>4.83</v>
      </c>
      <c r="I100" s="37">
        <v>140</v>
      </c>
      <c r="J100" s="13">
        <v>4.76</v>
      </c>
      <c r="K100" s="9"/>
      <c r="L100" s="9"/>
      <c r="M100" s="9"/>
      <c r="N100" s="9"/>
      <c r="O100" s="9"/>
      <c r="P100" s="9"/>
    </row>
    <row r="101" spans="1:16" ht="15.9" customHeight="1" x14ac:dyDescent="0.2">
      <c r="A101" s="37">
        <v>141</v>
      </c>
      <c r="B101" s="13">
        <v>4.6900000000000004</v>
      </c>
      <c r="C101" s="37">
        <v>142</v>
      </c>
      <c r="D101" s="13">
        <v>4.63</v>
      </c>
      <c r="E101" s="37">
        <v>143</v>
      </c>
      <c r="F101" s="13">
        <v>4.5599999999999996</v>
      </c>
      <c r="G101" s="37">
        <v>144</v>
      </c>
      <c r="H101" s="40">
        <v>4.5</v>
      </c>
      <c r="I101" s="37">
        <v>145</v>
      </c>
      <c r="J101" s="13">
        <v>4.4400000000000004</v>
      </c>
      <c r="K101" s="9"/>
      <c r="L101" s="9"/>
      <c r="M101" s="9"/>
      <c r="N101" s="9"/>
      <c r="O101" s="9"/>
      <c r="P101" s="9"/>
    </row>
    <row r="102" spans="1:16" ht="15.9" customHeight="1" x14ac:dyDescent="0.2">
      <c r="A102" s="37">
        <v>146</v>
      </c>
      <c r="B102" s="13">
        <v>4.38</v>
      </c>
      <c r="C102" s="37">
        <v>147</v>
      </c>
      <c r="D102" s="13">
        <v>4.32</v>
      </c>
      <c r="E102" s="37">
        <v>148</v>
      </c>
      <c r="F102" s="13">
        <v>4.26</v>
      </c>
      <c r="G102" s="37">
        <v>149</v>
      </c>
      <c r="H102" s="40">
        <v>4.2</v>
      </c>
      <c r="I102" s="37">
        <v>150</v>
      </c>
      <c r="J102" s="13">
        <v>4.1500000000000004</v>
      </c>
      <c r="K102" s="9"/>
      <c r="L102" s="9"/>
      <c r="M102" s="9"/>
      <c r="N102" s="9"/>
      <c r="O102" s="9"/>
      <c r="P102" s="9"/>
    </row>
    <row r="103" spans="1:16" ht="15.9" customHeight="1" x14ac:dyDescent="0.2">
      <c r="A103" s="37">
        <v>151</v>
      </c>
      <c r="B103" s="13">
        <v>4.09</v>
      </c>
      <c r="C103" s="37">
        <v>152</v>
      </c>
      <c r="D103" s="13">
        <v>4.04</v>
      </c>
      <c r="E103" s="37">
        <v>153</v>
      </c>
      <c r="F103" s="13">
        <v>3.99</v>
      </c>
      <c r="G103" s="37">
        <v>154</v>
      </c>
      <c r="H103" s="13">
        <v>3.93</v>
      </c>
      <c r="I103" s="37">
        <v>155</v>
      </c>
      <c r="J103" s="13">
        <v>3.88</v>
      </c>
      <c r="K103" s="9"/>
      <c r="L103" s="9"/>
      <c r="M103" s="9"/>
      <c r="N103" s="9"/>
      <c r="O103" s="9"/>
      <c r="P103" s="9"/>
    </row>
    <row r="104" spans="1:16" ht="15.9" customHeight="1" x14ac:dyDescent="0.2">
      <c r="A104" s="37">
        <v>156</v>
      </c>
      <c r="B104" s="13">
        <v>3.83</v>
      </c>
      <c r="C104" s="37">
        <v>157</v>
      </c>
      <c r="D104" s="13">
        <v>3.78</v>
      </c>
      <c r="E104" s="37">
        <v>158</v>
      </c>
      <c r="F104" s="13">
        <v>3.74</v>
      </c>
      <c r="G104" s="37">
        <v>159</v>
      </c>
      <c r="H104" s="13">
        <v>3.69</v>
      </c>
      <c r="I104" s="37">
        <v>160</v>
      </c>
      <c r="J104" s="13">
        <v>3.64</v>
      </c>
      <c r="K104" s="9"/>
      <c r="L104" s="9"/>
      <c r="M104" s="9"/>
      <c r="N104" s="9"/>
      <c r="O104" s="9"/>
      <c r="P104" s="9"/>
    </row>
    <row r="105" spans="1:16" ht="15.9" customHeight="1" x14ac:dyDescent="0.2">
      <c r="A105" s="37">
        <v>161</v>
      </c>
      <c r="B105" s="40">
        <v>3.6</v>
      </c>
      <c r="C105" s="37">
        <v>162</v>
      </c>
      <c r="D105" s="13">
        <v>3.55</v>
      </c>
      <c r="E105" s="37">
        <v>163</v>
      </c>
      <c r="F105" s="13">
        <v>3.51</v>
      </c>
      <c r="G105" s="37">
        <v>164</v>
      </c>
      <c r="H105" s="13">
        <v>3.47</v>
      </c>
      <c r="I105" s="37">
        <v>165</v>
      </c>
      <c r="J105" s="13">
        <v>3.43</v>
      </c>
      <c r="K105" s="9"/>
      <c r="L105" s="9"/>
      <c r="M105" s="9"/>
      <c r="N105" s="9"/>
      <c r="O105" s="9"/>
      <c r="P105" s="9"/>
    </row>
    <row r="106" spans="1:16" ht="15.9" customHeight="1" x14ac:dyDescent="0.2">
      <c r="A106" s="37">
        <v>166</v>
      </c>
      <c r="B106" s="13">
        <v>3.38</v>
      </c>
      <c r="C106" s="37">
        <v>167</v>
      </c>
      <c r="D106" s="13">
        <v>3.34</v>
      </c>
      <c r="E106" s="37">
        <v>168</v>
      </c>
      <c r="F106" s="40">
        <v>3.3</v>
      </c>
      <c r="G106" s="37">
        <v>169</v>
      </c>
      <c r="H106" s="13">
        <v>3.27</v>
      </c>
      <c r="I106" s="37">
        <v>170</v>
      </c>
      <c r="J106" s="13">
        <v>3.23</v>
      </c>
      <c r="K106" s="9"/>
      <c r="L106" s="9"/>
      <c r="M106" s="9"/>
      <c r="N106" s="9"/>
      <c r="O106" s="9"/>
      <c r="P106" s="9"/>
    </row>
    <row r="107" spans="1:16" ht="15.9" customHeight="1" x14ac:dyDescent="0.2">
      <c r="A107" s="37">
        <v>171</v>
      </c>
      <c r="B107" s="13">
        <v>3.19</v>
      </c>
      <c r="C107" s="37">
        <v>172</v>
      </c>
      <c r="D107" s="13">
        <v>3.15</v>
      </c>
      <c r="E107" s="37">
        <v>173</v>
      </c>
      <c r="F107" s="13">
        <v>3.12</v>
      </c>
      <c r="G107" s="37">
        <v>174</v>
      </c>
      <c r="H107" s="13">
        <v>3.08</v>
      </c>
      <c r="I107" s="37">
        <v>175</v>
      </c>
      <c r="J107" s="13">
        <v>3.05</v>
      </c>
      <c r="K107" s="9"/>
      <c r="L107" s="9"/>
      <c r="M107" s="9"/>
      <c r="N107" s="9"/>
      <c r="O107" s="9"/>
      <c r="P107" s="9"/>
    </row>
    <row r="108" spans="1:16" ht="15.9" customHeight="1" x14ac:dyDescent="0.2">
      <c r="A108" s="37">
        <v>176</v>
      </c>
      <c r="B108" s="13">
        <v>3.01</v>
      </c>
      <c r="C108" s="37">
        <v>177</v>
      </c>
      <c r="D108" s="13">
        <v>2.98</v>
      </c>
      <c r="E108" s="37">
        <v>178</v>
      </c>
      <c r="F108" s="13">
        <v>2.94</v>
      </c>
      <c r="G108" s="37">
        <v>179</v>
      </c>
      <c r="H108" s="13">
        <v>2.91</v>
      </c>
      <c r="I108" s="37">
        <v>180</v>
      </c>
      <c r="J108" s="13">
        <v>2.88</v>
      </c>
      <c r="K108" s="9"/>
      <c r="L108" s="9"/>
      <c r="M108" s="9"/>
      <c r="N108" s="9"/>
      <c r="O108" s="9"/>
      <c r="P108" s="9"/>
    </row>
    <row r="109" spans="1:16" ht="15.9" customHeight="1" x14ac:dyDescent="0.2">
      <c r="A109" s="37">
        <v>181</v>
      </c>
      <c r="B109" s="13">
        <v>2.85</v>
      </c>
      <c r="C109" s="37">
        <v>182</v>
      </c>
      <c r="D109" s="13">
        <v>2.81</v>
      </c>
      <c r="E109" s="37">
        <v>183</v>
      </c>
      <c r="F109" s="13">
        <v>2.78</v>
      </c>
      <c r="G109" s="37">
        <v>184</v>
      </c>
      <c r="H109" s="13">
        <v>2.75</v>
      </c>
      <c r="I109" s="37">
        <v>185</v>
      </c>
      <c r="J109" s="13">
        <v>2.72</v>
      </c>
      <c r="K109" s="9"/>
      <c r="L109" s="9"/>
      <c r="M109" s="9"/>
      <c r="N109" s="9"/>
      <c r="O109" s="9"/>
      <c r="P109" s="9"/>
    </row>
    <row r="110" spans="1:16" ht="15.9" customHeight="1" x14ac:dyDescent="0.2">
      <c r="A110" s="37">
        <v>186</v>
      </c>
      <c r="B110" s="13">
        <v>2.69</v>
      </c>
      <c r="C110" s="37">
        <v>187</v>
      </c>
      <c r="D110" s="13">
        <v>2.67</v>
      </c>
      <c r="E110" s="37">
        <v>188</v>
      </c>
      <c r="F110" s="13">
        <v>2.64</v>
      </c>
      <c r="G110" s="37">
        <v>189</v>
      </c>
      <c r="H110" s="13">
        <v>2.61</v>
      </c>
      <c r="I110" s="37">
        <v>190</v>
      </c>
      <c r="J110" s="13">
        <v>2.58</v>
      </c>
      <c r="K110" s="9"/>
      <c r="L110" s="9"/>
      <c r="M110" s="9"/>
      <c r="N110" s="9"/>
      <c r="O110" s="9"/>
      <c r="P110" s="9"/>
    </row>
    <row r="111" spans="1:16" ht="15.9" customHeight="1" x14ac:dyDescent="0.2">
      <c r="A111" s="37">
        <v>191</v>
      </c>
      <c r="B111" s="13">
        <v>2.56</v>
      </c>
      <c r="C111" s="37">
        <v>192</v>
      </c>
      <c r="D111" s="13">
        <v>2.5299999999999998</v>
      </c>
      <c r="E111" s="37">
        <v>193</v>
      </c>
      <c r="F111" s="40">
        <v>2.5</v>
      </c>
      <c r="G111" s="37">
        <v>194</v>
      </c>
      <c r="H111" s="13">
        <v>2.48</v>
      </c>
      <c r="I111" s="37">
        <v>195</v>
      </c>
      <c r="J111" s="13">
        <v>2.4500000000000002</v>
      </c>
      <c r="K111" s="9"/>
      <c r="L111" s="9"/>
      <c r="M111" s="9"/>
      <c r="N111" s="9"/>
      <c r="O111" s="9"/>
      <c r="P111" s="9"/>
    </row>
    <row r="112" spans="1:16" ht="15.9" customHeight="1" x14ac:dyDescent="0.2">
      <c r="A112" s="37">
        <v>196</v>
      </c>
      <c r="B112" s="13">
        <v>2.4300000000000002</v>
      </c>
      <c r="C112" s="37">
        <v>197</v>
      </c>
      <c r="D112" s="40">
        <v>2.4</v>
      </c>
      <c r="E112" s="37">
        <v>198</v>
      </c>
      <c r="F112" s="13">
        <v>2.38</v>
      </c>
      <c r="G112" s="37">
        <v>199</v>
      </c>
      <c r="H112" s="13">
        <v>2.35</v>
      </c>
      <c r="I112" s="37">
        <v>200</v>
      </c>
      <c r="J112" s="13">
        <v>2.33</v>
      </c>
      <c r="K112" s="9"/>
      <c r="L112" s="9"/>
      <c r="M112" s="9"/>
      <c r="N112" s="9"/>
      <c r="O112" s="9"/>
      <c r="P112" s="9"/>
    </row>
    <row r="113" spans="1:16" ht="15.9" customHeight="1" x14ac:dyDescent="0.2">
      <c r="A113" s="37">
        <v>201</v>
      </c>
      <c r="B113" s="13">
        <v>2.31</v>
      </c>
      <c r="C113" s="37">
        <v>202</v>
      </c>
      <c r="D113" s="13">
        <v>2.2799999999999998</v>
      </c>
      <c r="E113" s="37">
        <v>203</v>
      </c>
      <c r="F113" s="13">
        <v>2.2599999999999998</v>
      </c>
      <c r="G113" s="37">
        <v>204</v>
      </c>
      <c r="H113" s="13">
        <v>2.2400000000000002</v>
      </c>
      <c r="I113" s="37">
        <v>205</v>
      </c>
      <c r="J113" s="13">
        <v>2.2200000000000002</v>
      </c>
      <c r="K113" s="9"/>
      <c r="L113" s="9"/>
      <c r="M113" s="9"/>
      <c r="N113" s="9"/>
      <c r="O113" s="9"/>
      <c r="P113" s="9"/>
    </row>
    <row r="114" spans="1:16" ht="15.9" customHeight="1" x14ac:dyDescent="0.2">
      <c r="A114" s="37">
        <v>206</v>
      </c>
      <c r="B114" s="40">
        <v>2.2000000000000002</v>
      </c>
      <c r="C114" s="37">
        <v>207</v>
      </c>
      <c r="D114" s="13">
        <v>2.17</v>
      </c>
      <c r="E114" s="37">
        <v>208</v>
      </c>
      <c r="F114" s="13">
        <v>2.15</v>
      </c>
      <c r="G114" s="37">
        <v>209</v>
      </c>
      <c r="H114" s="13">
        <v>2.13</v>
      </c>
      <c r="I114" s="37">
        <v>210</v>
      </c>
      <c r="J114" s="13">
        <v>2.11</v>
      </c>
      <c r="K114" s="9"/>
      <c r="L114" s="9"/>
      <c r="M114" s="9"/>
      <c r="N114" s="9"/>
      <c r="O114" s="9"/>
      <c r="P114" s="9"/>
    </row>
    <row r="115" spans="1:16" ht="15.9" customHeight="1" x14ac:dyDescent="0.2">
      <c r="A115" s="37">
        <v>211</v>
      </c>
      <c r="B115" s="13">
        <v>2.09</v>
      </c>
      <c r="C115" s="37">
        <v>212</v>
      </c>
      <c r="D115" s="13">
        <v>2.0699999999999998</v>
      </c>
      <c r="E115" s="37">
        <v>213</v>
      </c>
      <c r="F115" s="13">
        <v>2.0499999999999998</v>
      </c>
      <c r="G115" s="37">
        <v>214</v>
      </c>
      <c r="H115" s="13">
        <v>2.0299999999999998</v>
      </c>
      <c r="I115" s="37">
        <v>215</v>
      </c>
      <c r="J115" s="13">
        <v>2.02</v>
      </c>
      <c r="K115" s="9"/>
      <c r="L115" s="9"/>
      <c r="M115" s="9"/>
      <c r="N115" s="9"/>
      <c r="O115" s="9"/>
      <c r="P115" s="9"/>
    </row>
    <row r="116" spans="1:16" ht="15.9" customHeight="1" x14ac:dyDescent="0.2">
      <c r="A116" s="37">
        <v>216</v>
      </c>
      <c r="B116" s="40">
        <v>2</v>
      </c>
      <c r="C116" s="37">
        <v>217</v>
      </c>
      <c r="D116" s="13">
        <v>1.98</v>
      </c>
      <c r="E116" s="37">
        <v>218</v>
      </c>
      <c r="F116" s="13">
        <v>1.96</v>
      </c>
      <c r="G116" s="37">
        <v>219</v>
      </c>
      <c r="H116" s="13">
        <v>1.94</v>
      </c>
      <c r="I116" s="37">
        <v>220</v>
      </c>
      <c r="J116" s="13">
        <v>1.92</v>
      </c>
      <c r="K116" s="9"/>
      <c r="L116" s="9"/>
      <c r="M116" s="9"/>
      <c r="N116" s="9"/>
      <c r="O116" s="9"/>
      <c r="P116" s="9"/>
    </row>
    <row r="117" spans="1:16" ht="15.9" customHeight="1" x14ac:dyDescent="0.2">
      <c r="A117" s="37">
        <v>221</v>
      </c>
      <c r="B117" s="13">
        <v>1.91</v>
      </c>
      <c r="C117" s="37">
        <v>222</v>
      </c>
      <c r="D117" s="13">
        <v>1.89</v>
      </c>
      <c r="E117" s="37">
        <v>223</v>
      </c>
      <c r="F117" s="13">
        <v>1.87</v>
      </c>
      <c r="G117" s="37">
        <v>224</v>
      </c>
      <c r="H117" s="13">
        <v>1.86</v>
      </c>
      <c r="I117" s="37">
        <v>225</v>
      </c>
      <c r="J117" s="13">
        <v>1.84</v>
      </c>
      <c r="K117" s="9"/>
      <c r="L117" s="9"/>
      <c r="M117" s="9"/>
      <c r="N117" s="9"/>
      <c r="O117" s="9"/>
      <c r="P117" s="9"/>
    </row>
    <row r="118" spans="1:16" ht="15.9" customHeight="1" x14ac:dyDescent="0.2">
      <c r="A118" s="37">
        <v>226</v>
      </c>
      <c r="B118" s="13">
        <v>1.82</v>
      </c>
      <c r="C118" s="37">
        <v>227</v>
      </c>
      <c r="D118" s="13">
        <v>1.81</v>
      </c>
      <c r="E118" s="37">
        <v>228</v>
      </c>
      <c r="F118" s="13">
        <v>1.79</v>
      </c>
      <c r="G118" s="37">
        <v>229</v>
      </c>
      <c r="H118" s="13">
        <v>1.78</v>
      </c>
      <c r="I118" s="37">
        <v>230</v>
      </c>
      <c r="J118" s="13">
        <v>1.76</v>
      </c>
      <c r="K118" s="9"/>
      <c r="L118" s="9"/>
      <c r="M118" s="9"/>
      <c r="N118" s="9"/>
      <c r="O118" s="9"/>
      <c r="P118" s="9"/>
    </row>
    <row r="119" spans="1:16" ht="15.9" customHeight="1" x14ac:dyDescent="0.2">
      <c r="A119" s="37">
        <v>231</v>
      </c>
      <c r="B119" s="13">
        <v>1.75</v>
      </c>
      <c r="C119" s="37">
        <v>232</v>
      </c>
      <c r="D119" s="13">
        <v>1.73</v>
      </c>
      <c r="E119" s="37">
        <v>233</v>
      </c>
      <c r="F119" s="13">
        <v>1.72</v>
      </c>
      <c r="G119" s="37">
        <v>234</v>
      </c>
      <c r="H119" s="40">
        <v>1.7</v>
      </c>
      <c r="I119" s="37">
        <v>235</v>
      </c>
      <c r="J119" s="13">
        <v>1.69</v>
      </c>
      <c r="K119" s="9"/>
      <c r="L119" s="9"/>
      <c r="M119" s="9"/>
      <c r="N119" s="9"/>
      <c r="O119" s="9"/>
      <c r="P119" s="9"/>
    </row>
    <row r="120" spans="1:16" ht="15.9" customHeight="1" x14ac:dyDescent="0.2">
      <c r="A120" s="37">
        <v>236</v>
      </c>
      <c r="B120" s="13">
        <v>1.67</v>
      </c>
      <c r="C120" s="37">
        <v>237</v>
      </c>
      <c r="D120" s="13">
        <v>1.66</v>
      </c>
      <c r="E120" s="37">
        <v>238</v>
      </c>
      <c r="F120" s="13">
        <v>1.64</v>
      </c>
      <c r="G120" s="37">
        <v>239</v>
      </c>
      <c r="H120" s="13">
        <v>1.63</v>
      </c>
      <c r="I120" s="37">
        <v>240</v>
      </c>
      <c r="J120" s="13">
        <v>1.62</v>
      </c>
      <c r="K120" s="9"/>
      <c r="L120" s="9"/>
      <c r="M120" s="9"/>
      <c r="N120" s="9"/>
      <c r="O120" s="9"/>
      <c r="P120" s="9"/>
    </row>
    <row r="121" spans="1:16" ht="15.9" customHeight="1" x14ac:dyDescent="0.2">
      <c r="A121" s="37">
        <v>241</v>
      </c>
      <c r="B121" s="40">
        <v>1.6</v>
      </c>
      <c r="C121" s="37">
        <v>242</v>
      </c>
      <c r="D121" s="13">
        <v>1.59</v>
      </c>
      <c r="E121" s="37">
        <v>243</v>
      </c>
      <c r="F121" s="13">
        <v>1.58</v>
      </c>
      <c r="G121" s="37">
        <v>244</v>
      </c>
      <c r="H121" s="13">
        <v>1.56</v>
      </c>
      <c r="I121" s="37">
        <v>245</v>
      </c>
      <c r="J121" s="13">
        <v>1.55</v>
      </c>
      <c r="K121" s="9"/>
      <c r="L121" s="9"/>
      <c r="M121" s="9"/>
      <c r="N121" s="9"/>
      <c r="O121" s="9"/>
      <c r="P121" s="9"/>
    </row>
    <row r="122" spans="1:16" ht="15.9" customHeight="1" x14ac:dyDescent="0.2">
      <c r="A122" s="37">
        <v>246</v>
      </c>
      <c r="B122" s="13">
        <v>1.54</v>
      </c>
      <c r="C122" s="37">
        <v>247</v>
      </c>
      <c r="D122" s="13">
        <v>1.53</v>
      </c>
      <c r="E122" s="37">
        <v>248</v>
      </c>
      <c r="F122" s="13">
        <v>1.51</v>
      </c>
      <c r="G122" s="37">
        <v>249</v>
      </c>
      <c r="H122" s="40">
        <v>1.5</v>
      </c>
      <c r="I122" s="37">
        <v>250</v>
      </c>
      <c r="J122" s="13">
        <v>1.49</v>
      </c>
      <c r="K122" s="9"/>
      <c r="L122" s="9"/>
      <c r="M122" s="9"/>
      <c r="N122" s="9"/>
      <c r="O122" s="9"/>
      <c r="P122" s="9"/>
    </row>
    <row r="123" spans="1:16" x14ac:dyDescent="0.2">
      <c r="A123" s="9"/>
      <c r="B123" s="9"/>
      <c r="C123" s="9"/>
      <c r="D123" s="9"/>
      <c r="E123" s="9"/>
      <c r="F123" s="9"/>
      <c r="G123" s="9"/>
      <c r="H123" s="9"/>
      <c r="I123" s="9"/>
      <c r="J123" s="9"/>
      <c r="K123" s="9"/>
      <c r="L123" s="9"/>
      <c r="M123" s="9"/>
      <c r="N123" s="9"/>
      <c r="O123" s="9"/>
      <c r="P123" s="9"/>
    </row>
    <row r="124" spans="1:16" x14ac:dyDescent="0.2">
      <c r="A124" s="9"/>
      <c r="B124" s="9"/>
      <c r="C124" s="9"/>
      <c r="D124" s="9"/>
      <c r="E124" s="9"/>
      <c r="F124" s="9"/>
      <c r="G124" s="9"/>
      <c r="H124" s="9"/>
      <c r="I124" s="9"/>
      <c r="J124" s="9"/>
      <c r="K124" s="9"/>
      <c r="L124" s="9"/>
      <c r="M124" s="9"/>
      <c r="N124" s="9"/>
      <c r="O124" s="9"/>
      <c r="P124" s="9"/>
    </row>
    <row r="125" spans="1:16" x14ac:dyDescent="0.2">
      <c r="A125" s="9"/>
      <c r="B125" s="9"/>
      <c r="C125" s="9"/>
      <c r="D125" s="9"/>
      <c r="E125" s="9"/>
      <c r="F125" s="9"/>
      <c r="G125" s="9"/>
      <c r="H125" s="9"/>
      <c r="I125" s="9"/>
      <c r="J125" s="9"/>
      <c r="K125" s="9"/>
      <c r="L125" s="9"/>
      <c r="M125" s="9"/>
      <c r="N125" s="9"/>
      <c r="O125" s="9"/>
      <c r="P125" s="9"/>
    </row>
    <row r="126" spans="1:16" x14ac:dyDescent="0.2">
      <c r="A126" s="9"/>
      <c r="B126" s="9"/>
      <c r="C126" s="9"/>
      <c r="D126" s="9"/>
      <c r="E126" s="9"/>
      <c r="F126" s="9"/>
      <c r="G126" s="9"/>
      <c r="H126" s="9"/>
      <c r="I126" s="9"/>
      <c r="J126" s="9"/>
      <c r="K126" s="9"/>
      <c r="L126" s="9"/>
      <c r="M126" s="9"/>
      <c r="N126" s="9"/>
      <c r="O126" s="9"/>
      <c r="P126" s="9"/>
    </row>
    <row r="127" spans="1:16" x14ac:dyDescent="0.2">
      <c r="A127" s="9"/>
      <c r="B127" s="9"/>
      <c r="C127" s="9"/>
      <c r="D127" s="9"/>
      <c r="E127" s="9"/>
      <c r="F127" s="9"/>
      <c r="G127" s="9"/>
      <c r="H127" s="9"/>
      <c r="I127" s="9"/>
      <c r="J127" s="9"/>
      <c r="K127" s="9"/>
      <c r="L127" s="9"/>
      <c r="M127" s="9"/>
      <c r="N127" s="9"/>
      <c r="O127" s="9"/>
      <c r="P127" s="9"/>
    </row>
    <row r="128" spans="1:16" x14ac:dyDescent="0.2">
      <c r="A128" s="9"/>
      <c r="B128" s="9"/>
      <c r="C128" s="9"/>
      <c r="D128" s="9"/>
      <c r="E128" s="9"/>
      <c r="F128" s="9"/>
      <c r="G128" s="9"/>
      <c r="H128" s="9"/>
      <c r="I128" s="9"/>
      <c r="J128" s="9"/>
      <c r="K128" s="9"/>
      <c r="L128" s="9"/>
      <c r="M128" s="9"/>
      <c r="N128" s="9"/>
      <c r="O128" s="9"/>
      <c r="P128" s="9"/>
    </row>
    <row r="129" spans="1:16" x14ac:dyDescent="0.2">
      <c r="A129" s="9"/>
      <c r="B129" s="9"/>
      <c r="C129" s="9"/>
      <c r="D129" s="9"/>
      <c r="E129" s="9"/>
      <c r="F129" s="9"/>
      <c r="G129" s="9"/>
      <c r="H129" s="9"/>
      <c r="I129" s="9"/>
      <c r="J129" s="9"/>
      <c r="K129" s="9"/>
      <c r="L129" s="9"/>
      <c r="M129" s="9"/>
      <c r="N129" s="9"/>
      <c r="O129" s="9"/>
      <c r="P129" s="9"/>
    </row>
    <row r="130" spans="1:16" x14ac:dyDescent="0.2">
      <c r="A130" s="9"/>
      <c r="B130" s="9"/>
      <c r="C130" s="9"/>
      <c r="D130" s="9"/>
      <c r="E130" s="9"/>
      <c r="F130" s="9"/>
      <c r="G130" s="9"/>
      <c r="H130" s="9"/>
      <c r="I130" s="9"/>
      <c r="J130" s="9"/>
      <c r="K130" s="9"/>
      <c r="L130" s="9"/>
      <c r="M130" s="9"/>
      <c r="N130" s="9"/>
      <c r="O130" s="9"/>
      <c r="P130" s="9"/>
    </row>
    <row r="131" spans="1:16" x14ac:dyDescent="0.2">
      <c r="A131" s="9"/>
      <c r="B131" s="9"/>
      <c r="C131" s="9"/>
      <c r="D131" s="9"/>
      <c r="E131" s="9"/>
      <c r="F131" s="9"/>
      <c r="G131" s="9"/>
      <c r="H131" s="9"/>
      <c r="I131" s="9"/>
      <c r="J131" s="9"/>
      <c r="K131" s="9"/>
      <c r="L131" s="9"/>
      <c r="M131" s="9"/>
      <c r="N131" s="9"/>
      <c r="O131" s="9"/>
      <c r="P131" s="9"/>
    </row>
    <row r="132" spans="1:16" x14ac:dyDescent="0.2">
      <c r="A132" s="9"/>
      <c r="B132" s="9"/>
      <c r="C132" s="9"/>
      <c r="D132" s="9"/>
      <c r="E132" s="9"/>
      <c r="F132" s="9"/>
      <c r="G132" s="9"/>
      <c r="H132" s="9"/>
      <c r="I132" s="9"/>
      <c r="J132" s="9"/>
      <c r="K132" s="9"/>
      <c r="L132" s="9"/>
      <c r="M132" s="9"/>
      <c r="N132" s="9"/>
      <c r="O132" s="9"/>
      <c r="P132" s="9"/>
    </row>
    <row r="133" spans="1:16" x14ac:dyDescent="0.2">
      <c r="A133" s="9"/>
      <c r="B133" s="9"/>
      <c r="C133" s="9"/>
      <c r="D133" s="9"/>
      <c r="E133" s="9"/>
      <c r="F133" s="9"/>
      <c r="G133" s="9"/>
      <c r="H133" s="9"/>
      <c r="I133" s="9"/>
      <c r="J133" s="9"/>
      <c r="K133" s="9"/>
      <c r="L133" s="9"/>
      <c r="M133" s="9"/>
      <c r="N133" s="9"/>
      <c r="O133" s="9"/>
      <c r="P133" s="9"/>
    </row>
    <row r="134" spans="1:16" x14ac:dyDescent="0.2">
      <c r="A134" s="9"/>
      <c r="B134" s="9"/>
      <c r="C134" s="9"/>
      <c r="D134" s="9"/>
      <c r="E134" s="9"/>
      <c r="F134" s="9"/>
      <c r="G134" s="9"/>
      <c r="H134" s="9"/>
      <c r="I134" s="9"/>
      <c r="J134" s="9"/>
      <c r="K134" s="9"/>
      <c r="L134" s="9"/>
      <c r="M134" s="9"/>
      <c r="N134" s="9"/>
      <c r="O134" s="9"/>
      <c r="P134" s="9"/>
    </row>
    <row r="135" spans="1:16" x14ac:dyDescent="0.2">
      <c r="A135" s="9"/>
      <c r="B135" s="9"/>
      <c r="C135" s="9"/>
      <c r="D135" s="9"/>
      <c r="E135" s="9"/>
      <c r="F135" s="9"/>
      <c r="G135" s="9"/>
      <c r="H135" s="9"/>
      <c r="I135" s="9"/>
      <c r="J135" s="9"/>
      <c r="K135" s="9"/>
      <c r="L135" s="9"/>
      <c r="M135" s="9"/>
      <c r="N135" s="9"/>
      <c r="O135" s="9"/>
      <c r="P135" s="9"/>
    </row>
    <row r="136" spans="1:16" x14ac:dyDescent="0.2">
      <c r="A136" s="9"/>
      <c r="B136" s="9"/>
      <c r="C136" s="9"/>
      <c r="D136" s="9"/>
      <c r="E136" s="9"/>
      <c r="F136" s="9"/>
      <c r="G136" s="9"/>
      <c r="H136" s="9"/>
      <c r="I136" s="9"/>
      <c r="J136" s="9"/>
      <c r="K136" s="9"/>
      <c r="L136" s="9"/>
      <c r="M136" s="9"/>
      <c r="N136" s="9"/>
      <c r="O136" s="9"/>
      <c r="P136" s="9"/>
    </row>
    <row r="137" spans="1:16" x14ac:dyDescent="0.2">
      <c r="A137" s="9"/>
      <c r="B137" s="9"/>
      <c r="C137" s="9"/>
      <c r="D137" s="9"/>
      <c r="E137" s="9"/>
      <c r="F137" s="9"/>
      <c r="G137" s="9"/>
      <c r="H137" s="9"/>
      <c r="I137" s="9"/>
      <c r="J137" s="9"/>
      <c r="K137" s="9"/>
      <c r="L137" s="9"/>
      <c r="M137" s="9"/>
      <c r="N137" s="9"/>
      <c r="O137" s="9"/>
      <c r="P137" s="9"/>
    </row>
    <row r="138" spans="1:16" x14ac:dyDescent="0.2">
      <c r="A138" s="9"/>
      <c r="B138" s="9"/>
      <c r="C138" s="9"/>
      <c r="D138" s="9"/>
      <c r="E138" s="9"/>
      <c r="F138" s="9"/>
      <c r="G138" s="9"/>
      <c r="H138" s="9"/>
      <c r="I138" s="9"/>
      <c r="J138" s="9"/>
      <c r="K138" s="9"/>
      <c r="L138" s="9"/>
      <c r="M138" s="9"/>
      <c r="N138" s="9"/>
      <c r="O138" s="9"/>
      <c r="P138" s="9"/>
    </row>
    <row r="139" spans="1:16" x14ac:dyDescent="0.2">
      <c r="A139" s="9"/>
      <c r="B139" s="9"/>
      <c r="C139" s="9"/>
      <c r="D139" s="9"/>
      <c r="E139" s="9"/>
      <c r="F139" s="9"/>
      <c r="G139" s="9"/>
      <c r="H139" s="9"/>
      <c r="I139" s="9"/>
      <c r="J139" s="9"/>
      <c r="K139" s="9"/>
      <c r="L139" s="9"/>
      <c r="M139" s="9"/>
      <c r="N139" s="9"/>
      <c r="O139" s="9"/>
      <c r="P139" s="9"/>
    </row>
    <row r="140" spans="1:16" x14ac:dyDescent="0.2">
      <c r="A140" s="9"/>
      <c r="B140" s="9"/>
      <c r="C140" s="9"/>
      <c r="D140" s="9"/>
      <c r="E140" s="9"/>
      <c r="F140" s="9"/>
      <c r="G140" s="9"/>
      <c r="H140" s="9"/>
      <c r="I140" s="9"/>
      <c r="J140" s="9"/>
      <c r="K140" s="9"/>
      <c r="L140" s="9"/>
      <c r="M140" s="9"/>
      <c r="N140" s="9"/>
      <c r="O140" s="9"/>
      <c r="P140" s="9"/>
    </row>
    <row r="141" spans="1:16" x14ac:dyDescent="0.2">
      <c r="A141" s="9"/>
      <c r="B141" s="9"/>
      <c r="C141" s="9"/>
      <c r="D141" s="9"/>
      <c r="E141" s="9"/>
      <c r="F141" s="9"/>
      <c r="G141" s="9"/>
      <c r="H141" s="9"/>
      <c r="I141" s="9"/>
      <c r="J141" s="9"/>
      <c r="K141" s="9"/>
      <c r="L141" s="9"/>
      <c r="M141" s="9"/>
      <c r="N141" s="9"/>
      <c r="O141" s="9"/>
      <c r="P141" s="9"/>
    </row>
    <row r="142" spans="1:16" x14ac:dyDescent="0.2">
      <c r="A142" s="9"/>
      <c r="B142" s="9"/>
      <c r="C142" s="9"/>
      <c r="D142" s="9"/>
      <c r="E142" s="9"/>
      <c r="F142" s="9"/>
      <c r="G142" s="9"/>
      <c r="H142" s="9"/>
      <c r="I142" s="9"/>
      <c r="J142" s="9"/>
      <c r="K142" s="9"/>
      <c r="L142" s="9"/>
      <c r="M142" s="9"/>
      <c r="N142" s="9"/>
      <c r="O142" s="9"/>
      <c r="P142" s="9"/>
    </row>
    <row r="143" spans="1:16" x14ac:dyDescent="0.2">
      <c r="A143" s="9"/>
      <c r="B143" s="9"/>
      <c r="C143" s="9"/>
      <c r="D143" s="9"/>
      <c r="E143" s="9"/>
      <c r="F143" s="9"/>
      <c r="G143" s="9"/>
      <c r="H143" s="9"/>
      <c r="I143" s="9"/>
      <c r="J143" s="9"/>
      <c r="K143" s="9"/>
      <c r="L143" s="9"/>
      <c r="M143" s="9"/>
      <c r="N143" s="9"/>
      <c r="O143" s="9"/>
      <c r="P143" s="9"/>
    </row>
    <row r="144" spans="1:16" x14ac:dyDescent="0.2">
      <c r="A144" s="9"/>
      <c r="B144" s="9"/>
      <c r="C144" s="9"/>
      <c r="D144" s="9"/>
      <c r="E144" s="9"/>
      <c r="F144" s="9"/>
      <c r="G144" s="9"/>
      <c r="H144" s="9"/>
      <c r="I144" s="9"/>
      <c r="J144" s="9"/>
      <c r="K144" s="9"/>
      <c r="L144" s="9"/>
      <c r="M144" s="9"/>
      <c r="N144" s="9"/>
      <c r="O144" s="9"/>
      <c r="P144" s="9"/>
    </row>
    <row r="145" spans="1:16" x14ac:dyDescent="0.2">
      <c r="A145" s="9"/>
      <c r="B145" s="9"/>
      <c r="C145" s="9"/>
      <c r="D145" s="9"/>
      <c r="E145" s="9"/>
      <c r="F145" s="9"/>
      <c r="G145" s="9"/>
      <c r="H145" s="9"/>
      <c r="I145" s="9"/>
      <c r="J145" s="9"/>
      <c r="K145" s="9"/>
      <c r="L145" s="9"/>
      <c r="M145" s="9"/>
      <c r="N145" s="9"/>
      <c r="O145" s="9"/>
      <c r="P145" s="9"/>
    </row>
    <row r="146" spans="1:16" x14ac:dyDescent="0.2">
      <c r="A146" s="9"/>
      <c r="B146" s="9"/>
      <c r="C146" s="9"/>
      <c r="D146" s="9"/>
      <c r="E146" s="9"/>
      <c r="F146" s="9"/>
      <c r="G146" s="9"/>
      <c r="H146" s="9"/>
      <c r="I146" s="9"/>
      <c r="J146" s="9"/>
      <c r="K146" s="9"/>
      <c r="L146" s="9"/>
      <c r="M146" s="9"/>
      <c r="N146" s="9"/>
      <c r="O146" s="9"/>
      <c r="P146" s="9"/>
    </row>
    <row r="147" spans="1:16" x14ac:dyDescent="0.2">
      <c r="A147" s="9"/>
      <c r="B147" s="9"/>
      <c r="C147" s="9"/>
      <c r="D147" s="9"/>
      <c r="E147" s="9"/>
      <c r="F147" s="9"/>
      <c r="G147" s="9"/>
      <c r="H147" s="9"/>
      <c r="I147" s="9"/>
      <c r="J147" s="9"/>
      <c r="K147" s="9"/>
      <c r="L147" s="9"/>
      <c r="M147" s="9"/>
      <c r="N147" s="9"/>
      <c r="O147" s="9"/>
      <c r="P147" s="9"/>
    </row>
    <row r="148" spans="1:16" x14ac:dyDescent="0.2">
      <c r="A148" s="9"/>
      <c r="B148" s="9"/>
      <c r="C148" s="9"/>
      <c r="D148" s="9"/>
      <c r="E148" s="9"/>
      <c r="F148" s="9"/>
      <c r="G148" s="9"/>
      <c r="H148" s="9"/>
      <c r="I148" s="9"/>
      <c r="J148" s="9"/>
      <c r="K148" s="9"/>
      <c r="L148" s="9"/>
      <c r="M148" s="9"/>
      <c r="N148" s="9"/>
      <c r="O148" s="9"/>
      <c r="P148" s="9"/>
    </row>
    <row r="149" spans="1:16" x14ac:dyDescent="0.2">
      <c r="A149" s="9"/>
      <c r="B149" s="9"/>
      <c r="C149" s="9"/>
      <c r="D149" s="9"/>
      <c r="E149" s="9"/>
      <c r="F149" s="9"/>
      <c r="G149" s="9"/>
      <c r="H149" s="9"/>
      <c r="I149" s="9"/>
      <c r="J149" s="9"/>
      <c r="K149" s="9"/>
      <c r="L149" s="9"/>
      <c r="M149" s="9"/>
      <c r="N149" s="9"/>
      <c r="O149" s="9"/>
      <c r="P149" s="9"/>
    </row>
    <row r="150" spans="1:16" x14ac:dyDescent="0.2">
      <c r="A150" s="9"/>
      <c r="B150" s="9"/>
      <c r="C150" s="9"/>
      <c r="D150" s="9"/>
      <c r="E150" s="9"/>
      <c r="F150" s="9"/>
      <c r="G150" s="9"/>
      <c r="H150" s="9"/>
      <c r="I150" s="9"/>
      <c r="J150" s="9"/>
      <c r="K150" s="9"/>
      <c r="L150" s="9"/>
      <c r="M150" s="9"/>
      <c r="N150" s="9"/>
      <c r="O150" s="9"/>
      <c r="P150" s="9"/>
    </row>
    <row r="151" spans="1:16" x14ac:dyDescent="0.2">
      <c r="A151" s="9"/>
      <c r="B151" s="9"/>
      <c r="C151" s="9"/>
      <c r="D151" s="9"/>
      <c r="E151" s="9"/>
      <c r="F151" s="9"/>
      <c r="G151" s="9"/>
      <c r="H151" s="9"/>
      <c r="I151" s="9"/>
      <c r="J151" s="9"/>
      <c r="K151" s="9"/>
      <c r="L151" s="9"/>
      <c r="M151" s="9"/>
      <c r="N151" s="9"/>
      <c r="O151" s="9"/>
      <c r="P151" s="9"/>
    </row>
    <row r="152" spans="1:16" x14ac:dyDescent="0.2">
      <c r="A152" s="9"/>
      <c r="B152" s="9"/>
      <c r="C152" s="9"/>
      <c r="D152" s="9"/>
      <c r="E152" s="9"/>
      <c r="F152" s="9"/>
      <c r="G152" s="9"/>
      <c r="H152" s="9"/>
      <c r="I152" s="9"/>
      <c r="J152" s="9"/>
      <c r="K152" s="9"/>
      <c r="L152" s="9"/>
      <c r="M152" s="9"/>
      <c r="N152" s="9"/>
      <c r="O152" s="9"/>
      <c r="P152" s="9"/>
    </row>
    <row r="153" spans="1:16" x14ac:dyDescent="0.2">
      <c r="A153" s="9"/>
      <c r="B153" s="9"/>
      <c r="C153" s="9"/>
      <c r="D153" s="9"/>
      <c r="E153" s="9"/>
      <c r="F153" s="9"/>
      <c r="G153" s="9"/>
      <c r="H153" s="9"/>
      <c r="I153" s="9"/>
      <c r="J153" s="9"/>
      <c r="K153" s="9"/>
      <c r="L153" s="9"/>
      <c r="M153" s="9"/>
      <c r="N153" s="9"/>
      <c r="O153" s="9"/>
      <c r="P153" s="9"/>
    </row>
    <row r="154" spans="1:16" x14ac:dyDescent="0.2">
      <c r="A154" s="9"/>
      <c r="B154" s="9"/>
      <c r="C154" s="9"/>
      <c r="D154" s="9"/>
      <c r="E154" s="9"/>
      <c r="F154" s="9"/>
      <c r="G154" s="9"/>
      <c r="H154" s="9"/>
      <c r="I154" s="9"/>
      <c r="J154" s="9"/>
      <c r="K154" s="9"/>
      <c r="L154" s="9"/>
      <c r="M154" s="9"/>
      <c r="N154" s="9"/>
      <c r="O154" s="9"/>
      <c r="P154" s="9"/>
    </row>
    <row r="155" spans="1:16" x14ac:dyDescent="0.2">
      <c r="A155" s="9"/>
      <c r="B155" s="9"/>
      <c r="C155" s="9"/>
      <c r="D155" s="9"/>
      <c r="E155" s="9"/>
      <c r="F155" s="9"/>
      <c r="G155" s="9"/>
      <c r="H155" s="9"/>
      <c r="I155" s="9"/>
      <c r="J155" s="9"/>
      <c r="K155" s="9"/>
      <c r="L155" s="9"/>
      <c r="M155" s="9"/>
      <c r="N155" s="9"/>
      <c r="O155" s="9"/>
      <c r="P155" s="9"/>
    </row>
    <row r="156" spans="1:16" x14ac:dyDescent="0.2">
      <c r="A156" s="9"/>
      <c r="B156" s="9"/>
      <c r="C156" s="9"/>
      <c r="D156" s="9"/>
      <c r="E156" s="9"/>
      <c r="F156" s="9"/>
      <c r="G156" s="9"/>
      <c r="H156" s="9"/>
      <c r="I156" s="9"/>
      <c r="J156" s="9"/>
      <c r="K156" s="9"/>
      <c r="L156" s="9"/>
      <c r="M156" s="9"/>
      <c r="N156" s="9"/>
      <c r="O156" s="9"/>
      <c r="P156" s="9"/>
    </row>
    <row r="157" spans="1:16" x14ac:dyDescent="0.2">
      <c r="A157" s="9"/>
      <c r="B157" s="9"/>
      <c r="C157" s="9"/>
      <c r="D157" s="9"/>
      <c r="E157" s="9"/>
      <c r="F157" s="9"/>
      <c r="G157" s="9"/>
      <c r="H157" s="9"/>
      <c r="I157" s="9"/>
      <c r="J157" s="9"/>
      <c r="K157" s="9"/>
      <c r="L157" s="9"/>
      <c r="M157" s="9"/>
      <c r="N157" s="9"/>
      <c r="O157" s="9"/>
      <c r="P157" s="9"/>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4"/>
  <pageMargins left="0.56000000000000005" right="0.24" top="0.63" bottom="0.39" header="0.42" footer="0.280000000000000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3"/>
  </sheetPr>
  <dimension ref="A1:P142"/>
  <sheetViews>
    <sheetView view="pageBreakPreview" zoomScaleNormal="100" zoomScaleSheetLayoutView="100" workbookViewId="0">
      <selection activeCell="P1" sqref="P1"/>
    </sheetView>
  </sheetViews>
  <sheetFormatPr defaultRowHeight="13.2" x14ac:dyDescent="0.2"/>
  <cols>
    <col min="1" max="17" width="7.6640625" customWidth="1"/>
  </cols>
  <sheetData>
    <row r="1" spans="1:16" ht="15.9" customHeight="1" x14ac:dyDescent="0.2">
      <c r="A1" s="23"/>
      <c r="B1" s="23"/>
      <c r="C1" s="23"/>
      <c r="D1" s="23"/>
      <c r="E1" s="23"/>
      <c r="F1" s="23"/>
      <c r="G1" s="9"/>
      <c r="H1" s="9"/>
      <c r="I1" s="9"/>
      <c r="J1" s="9"/>
      <c r="K1" s="9"/>
      <c r="L1" s="9"/>
      <c r="M1" s="9"/>
      <c r="N1" s="9"/>
      <c r="O1" s="9"/>
      <c r="P1" s="9"/>
    </row>
    <row r="2" spans="1:16" ht="15.9" customHeight="1" x14ac:dyDescent="0.2">
      <c r="A2" s="119" t="s">
        <v>375</v>
      </c>
      <c r="B2" s="107"/>
      <c r="C2" s="107"/>
      <c r="D2" s="107"/>
      <c r="E2" s="107"/>
      <c r="F2" s="107"/>
      <c r="G2" s="107"/>
      <c r="H2" s="107"/>
      <c r="I2" s="107"/>
      <c r="J2" s="107"/>
      <c r="K2" s="107"/>
      <c r="L2" s="107"/>
      <c r="M2" s="107"/>
      <c r="N2" s="107"/>
      <c r="O2" s="107"/>
      <c r="P2" s="107"/>
    </row>
    <row r="3" spans="1:16" ht="26.25" customHeight="1" x14ac:dyDescent="0.2">
      <c r="A3" s="96" t="s">
        <v>138</v>
      </c>
      <c r="B3" s="96" t="s">
        <v>238</v>
      </c>
      <c r="C3" s="132" t="s">
        <v>139</v>
      </c>
      <c r="D3" s="124" t="s">
        <v>140</v>
      </c>
      <c r="E3" s="96" t="s">
        <v>141</v>
      </c>
      <c r="F3" s="96"/>
      <c r="G3" s="159" t="s">
        <v>142</v>
      </c>
      <c r="H3" s="160"/>
      <c r="I3" s="160"/>
      <c r="J3" s="161"/>
      <c r="K3" s="96" t="s">
        <v>143</v>
      </c>
      <c r="L3" s="96"/>
      <c r="M3" s="96"/>
      <c r="N3" s="96"/>
      <c r="O3" s="135" t="s">
        <v>144</v>
      </c>
      <c r="P3" s="137"/>
    </row>
    <row r="4" spans="1:16" ht="15.9" customHeight="1" x14ac:dyDescent="0.2">
      <c r="A4" s="96"/>
      <c r="B4" s="96"/>
      <c r="C4" s="134"/>
      <c r="D4" s="158"/>
      <c r="E4" s="96"/>
      <c r="F4" s="96"/>
      <c r="G4" s="162" t="s">
        <v>145</v>
      </c>
      <c r="H4" s="163"/>
      <c r="I4" s="162" t="s">
        <v>146</v>
      </c>
      <c r="J4" s="163"/>
      <c r="K4" s="162" t="s">
        <v>145</v>
      </c>
      <c r="L4" s="163"/>
      <c r="M4" s="162" t="s">
        <v>146</v>
      </c>
      <c r="N4" s="163"/>
      <c r="O4" s="141"/>
      <c r="P4" s="143"/>
    </row>
    <row r="5" spans="1:16" ht="15.9" customHeight="1" x14ac:dyDescent="0.2">
      <c r="A5" s="96"/>
      <c r="B5" s="96"/>
      <c r="C5" s="17" t="s">
        <v>11</v>
      </c>
      <c r="D5" s="126"/>
      <c r="E5" s="17" t="s">
        <v>12</v>
      </c>
      <c r="F5" s="17" t="s">
        <v>13</v>
      </c>
      <c r="G5" s="17" t="s">
        <v>14</v>
      </c>
      <c r="H5" s="17" t="s">
        <v>239</v>
      </c>
      <c r="I5" s="17" t="s">
        <v>240</v>
      </c>
      <c r="J5" s="17" t="s">
        <v>241</v>
      </c>
      <c r="K5" s="17" t="s">
        <v>242</v>
      </c>
      <c r="L5" s="17" t="s">
        <v>243</v>
      </c>
      <c r="M5" s="17" t="s">
        <v>244</v>
      </c>
      <c r="N5" s="17" t="s">
        <v>245</v>
      </c>
      <c r="O5" s="17" t="s">
        <v>17</v>
      </c>
      <c r="P5" s="17" t="s">
        <v>246</v>
      </c>
    </row>
    <row r="6" spans="1:16" ht="15.75" customHeight="1" x14ac:dyDescent="0.2">
      <c r="A6" s="41" t="s">
        <v>247</v>
      </c>
      <c r="B6" s="13">
        <v>3</v>
      </c>
      <c r="C6" s="42">
        <v>1.427</v>
      </c>
      <c r="D6" s="43">
        <v>11</v>
      </c>
      <c r="E6" s="42">
        <v>0.71899999999999997</v>
      </c>
      <c r="F6" s="42">
        <v>0.71899999999999997</v>
      </c>
      <c r="G6" s="42">
        <v>0.79700000000000004</v>
      </c>
      <c r="H6" s="42">
        <v>0.79700000000000004</v>
      </c>
      <c r="I6" s="42">
        <v>1.26</v>
      </c>
      <c r="J6" s="42">
        <v>0.33200000000000002</v>
      </c>
      <c r="K6" s="42">
        <v>0.747</v>
      </c>
      <c r="L6" s="42">
        <v>0.747</v>
      </c>
      <c r="M6" s="42">
        <v>0.94</v>
      </c>
      <c r="N6" s="42">
        <v>0.48299999999999998</v>
      </c>
      <c r="O6" s="42">
        <v>0.44800000000000001</v>
      </c>
      <c r="P6" s="42">
        <v>0.44800000000000001</v>
      </c>
    </row>
    <row r="7" spans="1:16" ht="15.9" customHeight="1" x14ac:dyDescent="0.2">
      <c r="A7" s="41" t="s">
        <v>147</v>
      </c>
      <c r="B7" s="13">
        <v>3</v>
      </c>
      <c r="C7" s="42">
        <v>1.7270000000000001</v>
      </c>
      <c r="D7" s="42">
        <v>13.3</v>
      </c>
      <c r="E7" s="42">
        <v>0.84399999999999997</v>
      </c>
      <c r="F7" s="42">
        <v>0.84399999999999997</v>
      </c>
      <c r="G7" s="42">
        <v>1.42</v>
      </c>
      <c r="H7" s="42">
        <v>1.42</v>
      </c>
      <c r="I7" s="42">
        <v>2.2599999999999998</v>
      </c>
      <c r="J7" s="42">
        <v>0.59</v>
      </c>
      <c r="K7" s="42">
        <v>0.90800000000000003</v>
      </c>
      <c r="L7" s="42">
        <v>0.90800000000000003</v>
      </c>
      <c r="M7" s="42">
        <v>1.1399999999999999</v>
      </c>
      <c r="N7" s="42">
        <v>0.58499999999999996</v>
      </c>
      <c r="O7" s="42">
        <v>0.66100000000000003</v>
      </c>
      <c r="P7" s="42">
        <v>0.66100000000000003</v>
      </c>
    </row>
    <row r="8" spans="1:16" ht="15.9" customHeight="1" x14ac:dyDescent="0.2">
      <c r="A8" s="44" t="s">
        <v>248</v>
      </c>
      <c r="B8" s="45">
        <v>3</v>
      </c>
      <c r="C8" s="46">
        <v>2.3359999999999999</v>
      </c>
      <c r="D8" s="46">
        <v>17.899999999999999</v>
      </c>
      <c r="E8" s="46">
        <v>1.0900000000000001</v>
      </c>
      <c r="F8" s="46">
        <v>1.0900000000000001</v>
      </c>
      <c r="G8" s="46">
        <v>3.53</v>
      </c>
      <c r="H8" s="46">
        <v>3.53</v>
      </c>
      <c r="I8" s="46">
        <v>5.6</v>
      </c>
      <c r="J8" s="46">
        <v>1.46</v>
      </c>
      <c r="K8" s="46">
        <v>1.23</v>
      </c>
      <c r="L8" s="46">
        <v>1.23</v>
      </c>
      <c r="M8" s="46">
        <v>1.55</v>
      </c>
      <c r="N8" s="46">
        <v>0.79</v>
      </c>
      <c r="O8" s="46">
        <v>1.21</v>
      </c>
      <c r="P8" s="46">
        <v>1.21</v>
      </c>
    </row>
    <row r="9" spans="1:16" ht="15.9" customHeight="1" x14ac:dyDescent="0.2">
      <c r="A9" s="41" t="s">
        <v>248</v>
      </c>
      <c r="B9" s="13">
        <v>5</v>
      </c>
      <c r="C9" s="42">
        <v>3.7549999999999999</v>
      </c>
      <c r="D9" s="42">
        <v>28.9</v>
      </c>
      <c r="E9" s="42">
        <v>1.17</v>
      </c>
      <c r="F9" s="42">
        <v>1.17</v>
      </c>
      <c r="G9" s="42">
        <v>5.42</v>
      </c>
      <c r="H9" s="42">
        <v>5.42</v>
      </c>
      <c r="I9" s="42">
        <v>8.59</v>
      </c>
      <c r="J9" s="42">
        <v>2.25</v>
      </c>
      <c r="K9" s="43">
        <v>1.2</v>
      </c>
      <c r="L9" s="43">
        <v>1.2</v>
      </c>
      <c r="M9" s="43">
        <v>1.51</v>
      </c>
      <c r="N9" s="47">
        <v>0.77</v>
      </c>
      <c r="O9" s="42">
        <v>1.91</v>
      </c>
      <c r="P9" s="42">
        <v>1.91</v>
      </c>
    </row>
    <row r="10" spans="1:16" ht="15.9" customHeight="1" x14ac:dyDescent="0.2">
      <c r="A10" s="41" t="s">
        <v>249</v>
      </c>
      <c r="B10" s="13">
        <v>4</v>
      </c>
      <c r="C10" s="42">
        <v>3.8919999999999999</v>
      </c>
      <c r="D10" s="43">
        <v>30</v>
      </c>
      <c r="E10" s="42">
        <v>1.37</v>
      </c>
      <c r="F10" s="42">
        <v>1.37</v>
      </c>
      <c r="G10" s="42">
        <v>9.06</v>
      </c>
      <c r="H10" s="42">
        <v>9.06</v>
      </c>
      <c r="I10" s="42">
        <v>14.4</v>
      </c>
      <c r="J10" s="42">
        <v>3.79</v>
      </c>
      <c r="K10" s="42">
        <v>1.53</v>
      </c>
      <c r="L10" s="42">
        <v>1.53</v>
      </c>
      <c r="M10" s="42">
        <v>1.92</v>
      </c>
      <c r="N10" s="42">
        <v>0.98</v>
      </c>
      <c r="O10" s="42">
        <v>2.4900000000000002</v>
      </c>
      <c r="P10" s="42">
        <v>2.4900000000000002</v>
      </c>
    </row>
    <row r="11" spans="1:16" ht="15.9" customHeight="1" x14ac:dyDescent="0.2">
      <c r="A11" s="44" t="s">
        <v>249</v>
      </c>
      <c r="B11" s="45">
        <v>6</v>
      </c>
      <c r="C11" s="46">
        <v>5.6440000000000001</v>
      </c>
      <c r="D11" s="46">
        <v>43.4</v>
      </c>
      <c r="E11" s="46">
        <v>1.44</v>
      </c>
      <c r="F11" s="46">
        <v>1.44</v>
      </c>
      <c r="G11" s="48">
        <v>12.6</v>
      </c>
      <c r="H11" s="48">
        <v>12.6</v>
      </c>
      <c r="I11" s="48">
        <v>20</v>
      </c>
      <c r="J11" s="48">
        <v>5.24</v>
      </c>
      <c r="K11" s="48">
        <v>1.5</v>
      </c>
      <c r="L11" s="48">
        <v>1.5</v>
      </c>
      <c r="M11" s="49">
        <v>1.88</v>
      </c>
      <c r="N11" s="48">
        <v>0.96</v>
      </c>
      <c r="O11" s="46">
        <v>3.55</v>
      </c>
      <c r="P11" s="46">
        <v>3.55</v>
      </c>
    </row>
    <row r="12" spans="1:16" ht="15.9" customHeight="1" x14ac:dyDescent="0.2">
      <c r="A12" s="41" t="s">
        <v>148</v>
      </c>
      <c r="B12" s="13">
        <v>6</v>
      </c>
      <c r="C12" s="42">
        <v>7.5270000000000001</v>
      </c>
      <c r="D12" s="42">
        <v>57.9</v>
      </c>
      <c r="E12" s="42">
        <v>1.81</v>
      </c>
      <c r="F12" s="42">
        <v>1.81</v>
      </c>
      <c r="G12" s="43">
        <v>29.4</v>
      </c>
      <c r="H12" s="43">
        <v>29.4</v>
      </c>
      <c r="I12" s="43">
        <v>46.6</v>
      </c>
      <c r="J12" s="43">
        <v>12.1</v>
      </c>
      <c r="K12" s="42">
        <v>1.98</v>
      </c>
      <c r="L12" s="42">
        <v>1.98</v>
      </c>
      <c r="M12" s="42">
        <v>2.4900000000000002</v>
      </c>
      <c r="N12" s="42">
        <v>1.27</v>
      </c>
      <c r="O12" s="42">
        <v>6.26</v>
      </c>
      <c r="P12" s="42">
        <v>6.26</v>
      </c>
    </row>
    <row r="13" spans="1:16" ht="15.9" customHeight="1" x14ac:dyDescent="0.2">
      <c r="A13" s="41" t="s">
        <v>250</v>
      </c>
      <c r="B13" s="13">
        <v>8</v>
      </c>
      <c r="C13" s="42">
        <v>9.7609999999999992</v>
      </c>
      <c r="D13" s="42">
        <v>75.099999999999994</v>
      </c>
      <c r="E13" s="42">
        <v>1.88</v>
      </c>
      <c r="F13" s="42">
        <v>1.88</v>
      </c>
      <c r="G13" s="43">
        <v>36.799999999999997</v>
      </c>
      <c r="H13" s="43">
        <v>36.799999999999997</v>
      </c>
      <c r="I13" s="43">
        <v>58.3</v>
      </c>
      <c r="J13" s="43">
        <v>15.3</v>
      </c>
      <c r="K13" s="42">
        <v>1.94</v>
      </c>
      <c r="L13" s="42">
        <v>1.94</v>
      </c>
      <c r="M13" s="42">
        <v>2.44</v>
      </c>
      <c r="N13" s="42">
        <v>1.25</v>
      </c>
      <c r="O13" s="42">
        <v>7.96</v>
      </c>
      <c r="P13" s="42">
        <v>7.96</v>
      </c>
    </row>
    <row r="14" spans="1:16" ht="15.9" customHeight="1" x14ac:dyDescent="0.2">
      <c r="A14" s="44" t="s">
        <v>251</v>
      </c>
      <c r="B14" s="45">
        <v>6</v>
      </c>
      <c r="C14" s="46">
        <v>8.7270000000000003</v>
      </c>
      <c r="D14" s="46">
        <v>67.099999999999994</v>
      </c>
      <c r="E14" s="46">
        <v>2.06</v>
      </c>
      <c r="F14" s="46">
        <v>2.06</v>
      </c>
      <c r="G14" s="48">
        <v>46.1</v>
      </c>
      <c r="H14" s="48">
        <v>46.1</v>
      </c>
      <c r="I14" s="48">
        <v>73.2</v>
      </c>
      <c r="J14" s="48">
        <v>19</v>
      </c>
      <c r="K14" s="48">
        <v>2.2999999999999998</v>
      </c>
      <c r="L14" s="48">
        <v>2.2999999999999998</v>
      </c>
      <c r="M14" s="48">
        <v>2.9</v>
      </c>
      <c r="N14" s="49">
        <v>1.47</v>
      </c>
      <c r="O14" s="46">
        <v>8.4700000000000006</v>
      </c>
      <c r="P14" s="46">
        <v>8.4700000000000006</v>
      </c>
    </row>
    <row r="15" spans="1:16" ht="15.9" customHeight="1" x14ac:dyDescent="0.2">
      <c r="A15" s="41" t="s">
        <v>252</v>
      </c>
      <c r="B15" s="13">
        <v>9</v>
      </c>
      <c r="C15" s="42">
        <v>12.69</v>
      </c>
      <c r="D15" s="42">
        <v>97.6</v>
      </c>
      <c r="E15" s="42">
        <v>2.17</v>
      </c>
      <c r="F15" s="42">
        <v>2.17</v>
      </c>
      <c r="G15" s="43">
        <v>64.400000000000006</v>
      </c>
      <c r="H15" s="43">
        <v>64.400000000000006</v>
      </c>
      <c r="I15" s="43">
        <v>102</v>
      </c>
      <c r="J15" s="43">
        <v>26.7</v>
      </c>
      <c r="K15" s="42">
        <v>2.25</v>
      </c>
      <c r="L15" s="42">
        <v>2.25</v>
      </c>
      <c r="M15" s="42">
        <v>2.84</v>
      </c>
      <c r="N15" s="42">
        <v>1.45</v>
      </c>
      <c r="O15" s="42">
        <v>12.1</v>
      </c>
      <c r="P15" s="42">
        <v>12.1</v>
      </c>
    </row>
    <row r="16" spans="1:16" ht="15.9" customHeight="1" x14ac:dyDescent="0.2">
      <c r="A16" s="41" t="s">
        <v>253</v>
      </c>
      <c r="B16" s="13">
        <v>7</v>
      </c>
      <c r="C16" s="42">
        <v>10.55</v>
      </c>
      <c r="D16" s="43">
        <v>94</v>
      </c>
      <c r="E16" s="42">
        <v>2.46</v>
      </c>
      <c r="F16" s="42">
        <v>2.46</v>
      </c>
      <c r="G16" s="43">
        <v>93</v>
      </c>
      <c r="H16" s="43">
        <v>93</v>
      </c>
      <c r="I16" s="43">
        <v>148</v>
      </c>
      <c r="J16" s="43">
        <v>38.299999999999997</v>
      </c>
      <c r="K16" s="42">
        <v>2.76</v>
      </c>
      <c r="L16" s="42">
        <v>2.76</v>
      </c>
      <c r="M16" s="42">
        <v>3.48</v>
      </c>
      <c r="N16" s="42">
        <v>1.77</v>
      </c>
      <c r="O16" s="42">
        <v>14.1</v>
      </c>
      <c r="P16" s="42">
        <v>14.1</v>
      </c>
    </row>
    <row r="17" spans="1:16" ht="15.9" customHeight="1" x14ac:dyDescent="0.2">
      <c r="A17" s="44" t="s">
        <v>253</v>
      </c>
      <c r="B17" s="45">
        <v>10</v>
      </c>
      <c r="C17" s="48">
        <v>17</v>
      </c>
      <c r="D17" s="46">
        <v>130.30000000000001</v>
      </c>
      <c r="E17" s="46">
        <v>2.57</v>
      </c>
      <c r="F17" s="46">
        <v>2.57</v>
      </c>
      <c r="G17" s="48">
        <v>125</v>
      </c>
      <c r="H17" s="48">
        <v>125</v>
      </c>
      <c r="I17" s="48">
        <v>199</v>
      </c>
      <c r="J17" s="48">
        <v>51.6</v>
      </c>
      <c r="K17" s="46">
        <v>2.71</v>
      </c>
      <c r="L17" s="46">
        <v>2.71</v>
      </c>
      <c r="M17" s="46">
        <v>3.42</v>
      </c>
      <c r="N17" s="46">
        <v>1.74</v>
      </c>
      <c r="O17" s="46">
        <v>19.5</v>
      </c>
      <c r="P17" s="46">
        <v>19.5</v>
      </c>
    </row>
    <row r="18" spans="1:16" ht="15.9" customHeight="1" x14ac:dyDescent="0.2">
      <c r="A18" s="41" t="s">
        <v>27</v>
      </c>
      <c r="B18" s="13">
        <v>7</v>
      </c>
      <c r="C18" s="42">
        <v>13.62</v>
      </c>
      <c r="D18" s="42">
        <v>104.9</v>
      </c>
      <c r="E18" s="42">
        <v>2.71</v>
      </c>
      <c r="F18" s="42">
        <v>2.71</v>
      </c>
      <c r="G18" s="43">
        <v>129</v>
      </c>
      <c r="H18" s="43">
        <v>129</v>
      </c>
      <c r="I18" s="43">
        <v>205</v>
      </c>
      <c r="J18" s="43">
        <v>53.1</v>
      </c>
      <c r="K18" s="42">
        <v>3.08</v>
      </c>
      <c r="L18" s="42">
        <v>3.08</v>
      </c>
      <c r="M18" s="42">
        <v>3.88</v>
      </c>
      <c r="N18" s="42">
        <v>1.97</v>
      </c>
      <c r="O18" s="42">
        <v>17.7</v>
      </c>
      <c r="P18" s="42">
        <v>17.7</v>
      </c>
    </row>
    <row r="19" spans="1:16" ht="15.9" customHeight="1" x14ac:dyDescent="0.2">
      <c r="A19" s="41" t="s">
        <v>27</v>
      </c>
      <c r="B19" s="13">
        <v>10</v>
      </c>
      <c r="C19" s="43">
        <v>19</v>
      </c>
      <c r="D19" s="43">
        <v>146</v>
      </c>
      <c r="E19" s="42">
        <v>2.82</v>
      </c>
      <c r="F19" s="42">
        <v>2.82</v>
      </c>
      <c r="G19" s="43">
        <v>175</v>
      </c>
      <c r="H19" s="43">
        <v>175</v>
      </c>
      <c r="I19" s="43">
        <v>278</v>
      </c>
      <c r="J19" s="43">
        <v>71.900000000000006</v>
      </c>
      <c r="K19" s="42">
        <v>3.04</v>
      </c>
      <c r="L19" s="42">
        <v>3.04</v>
      </c>
      <c r="M19" s="42">
        <v>3.83</v>
      </c>
      <c r="N19" s="42">
        <v>1.95</v>
      </c>
      <c r="O19" s="42">
        <v>24.4</v>
      </c>
      <c r="P19" s="42">
        <v>24.4</v>
      </c>
    </row>
    <row r="20" spans="1:16" ht="15.9" customHeight="1" x14ac:dyDescent="0.2">
      <c r="A20" s="44" t="s">
        <v>254</v>
      </c>
      <c r="B20" s="45">
        <v>8</v>
      </c>
      <c r="C20" s="48">
        <v>18.760000000000002</v>
      </c>
      <c r="D20" s="46">
        <v>144.1</v>
      </c>
      <c r="E20" s="46">
        <v>3.24</v>
      </c>
      <c r="F20" s="46">
        <v>3.24</v>
      </c>
      <c r="G20" s="48">
        <v>258</v>
      </c>
      <c r="H20" s="48">
        <v>258</v>
      </c>
      <c r="I20" s="48">
        <v>410</v>
      </c>
      <c r="J20" s="48">
        <v>106</v>
      </c>
      <c r="K20" s="46">
        <v>3.71</v>
      </c>
      <c r="L20" s="46">
        <v>3.71</v>
      </c>
      <c r="M20" s="46">
        <v>4.68</v>
      </c>
      <c r="N20" s="46">
        <v>2.38</v>
      </c>
      <c r="O20" s="46">
        <v>29.5</v>
      </c>
      <c r="P20" s="46">
        <v>29.5</v>
      </c>
    </row>
    <row r="21" spans="1:16" ht="15.9" customHeight="1" x14ac:dyDescent="0.2">
      <c r="A21" s="41" t="s">
        <v>255</v>
      </c>
      <c r="B21" s="13">
        <v>9</v>
      </c>
      <c r="C21" s="43">
        <v>22.74</v>
      </c>
      <c r="D21" s="42">
        <v>175.4</v>
      </c>
      <c r="E21" s="42">
        <v>3.53</v>
      </c>
      <c r="F21" s="42">
        <v>3.53</v>
      </c>
      <c r="G21" s="43">
        <v>366</v>
      </c>
      <c r="H21" s="43">
        <v>366</v>
      </c>
      <c r="I21" s="43">
        <v>583</v>
      </c>
      <c r="J21" s="43">
        <v>150</v>
      </c>
      <c r="K21" s="42">
        <v>4.01</v>
      </c>
      <c r="L21" s="42">
        <v>4.01</v>
      </c>
      <c r="M21" s="42">
        <v>5.0599999999999996</v>
      </c>
      <c r="N21" s="42">
        <v>2.57</v>
      </c>
      <c r="O21" s="42">
        <v>38.700000000000003</v>
      </c>
      <c r="P21" s="42">
        <v>38.700000000000003</v>
      </c>
    </row>
    <row r="22" spans="1:16" ht="15.9" customHeight="1" x14ac:dyDescent="0.2">
      <c r="A22" s="41" t="s">
        <v>256</v>
      </c>
      <c r="B22" s="13">
        <v>12</v>
      </c>
      <c r="C22" s="43">
        <v>29.76</v>
      </c>
      <c r="D22" s="42">
        <v>229.3</v>
      </c>
      <c r="E22" s="42">
        <v>3.64</v>
      </c>
      <c r="F22" s="42">
        <v>3.64</v>
      </c>
      <c r="G22" s="43">
        <v>467</v>
      </c>
      <c r="H22" s="43">
        <v>467</v>
      </c>
      <c r="I22" s="43">
        <v>743</v>
      </c>
      <c r="J22" s="43">
        <v>192</v>
      </c>
      <c r="K22" s="42">
        <v>3.96</v>
      </c>
      <c r="L22" s="42">
        <v>3.96</v>
      </c>
      <c r="M22" s="43">
        <v>5</v>
      </c>
      <c r="N22" s="42">
        <v>2.54</v>
      </c>
      <c r="O22" s="42">
        <v>49.9</v>
      </c>
      <c r="P22" s="42">
        <v>49.9</v>
      </c>
    </row>
    <row r="23" spans="1:16" ht="15.9" customHeight="1" x14ac:dyDescent="0.2">
      <c r="A23" s="44" t="s">
        <v>256</v>
      </c>
      <c r="B23" s="45">
        <v>15</v>
      </c>
      <c r="C23" s="48">
        <v>36.75</v>
      </c>
      <c r="D23" s="46">
        <v>282.2</v>
      </c>
      <c r="E23" s="46">
        <v>3.76</v>
      </c>
      <c r="F23" s="46">
        <v>3.76</v>
      </c>
      <c r="G23" s="48">
        <v>568</v>
      </c>
      <c r="H23" s="48">
        <v>568</v>
      </c>
      <c r="I23" s="48">
        <v>902</v>
      </c>
      <c r="J23" s="48">
        <v>234</v>
      </c>
      <c r="K23" s="46">
        <v>3.93</v>
      </c>
      <c r="L23" s="46">
        <v>3.93</v>
      </c>
      <c r="M23" s="46">
        <v>4.95</v>
      </c>
      <c r="N23" s="46">
        <v>2.5299999999999998</v>
      </c>
      <c r="O23" s="46">
        <v>61.5</v>
      </c>
      <c r="P23" s="46">
        <v>61.5</v>
      </c>
    </row>
    <row r="24" spans="1:16" ht="15.9" customHeight="1" x14ac:dyDescent="0.2">
      <c r="A24" s="41" t="s">
        <v>31</v>
      </c>
      <c r="B24" s="13">
        <v>12</v>
      </c>
      <c r="C24" s="43">
        <v>34.33</v>
      </c>
      <c r="D24" s="42">
        <v>267.5</v>
      </c>
      <c r="E24" s="42">
        <v>4.1399999999999997</v>
      </c>
      <c r="F24" s="42">
        <v>4.1399999999999997</v>
      </c>
      <c r="G24" s="50">
        <v>740</v>
      </c>
      <c r="H24" s="50">
        <v>740</v>
      </c>
      <c r="I24" s="50">
        <v>1176</v>
      </c>
      <c r="J24" s="50">
        <v>304</v>
      </c>
      <c r="K24" s="42">
        <v>4.6100000000000003</v>
      </c>
      <c r="L24" s="42">
        <v>4.6100000000000003</v>
      </c>
      <c r="M24" s="42">
        <v>5.82</v>
      </c>
      <c r="N24" s="42">
        <v>2.96</v>
      </c>
      <c r="O24" s="42">
        <v>68.2</v>
      </c>
      <c r="P24" s="42">
        <v>68.2</v>
      </c>
    </row>
    <row r="25" spans="1:16" ht="15.9" customHeight="1" x14ac:dyDescent="0.2">
      <c r="A25" s="41" t="s">
        <v>257</v>
      </c>
      <c r="B25" s="13">
        <v>15</v>
      </c>
      <c r="C25" s="43">
        <v>42.74</v>
      </c>
      <c r="D25" s="42">
        <v>329.3</v>
      </c>
      <c r="E25" s="42">
        <v>4.24</v>
      </c>
      <c r="F25" s="42">
        <v>4.24</v>
      </c>
      <c r="G25" s="50">
        <v>888</v>
      </c>
      <c r="H25" s="50">
        <v>888</v>
      </c>
      <c r="I25" s="50">
        <v>1410</v>
      </c>
      <c r="J25" s="50">
        <v>365</v>
      </c>
      <c r="K25" s="42">
        <v>4.5599999999999996</v>
      </c>
      <c r="L25" s="42">
        <v>4.5599999999999996</v>
      </c>
      <c r="M25" s="42">
        <v>5.75</v>
      </c>
      <c r="N25" s="42">
        <v>2.92</v>
      </c>
      <c r="O25" s="42">
        <v>82.6</v>
      </c>
      <c r="P25" s="42">
        <v>82.6</v>
      </c>
    </row>
    <row r="26" spans="1:16" ht="15.9" customHeight="1" x14ac:dyDescent="0.2">
      <c r="A26" s="44" t="s">
        <v>31</v>
      </c>
      <c r="B26" s="45">
        <v>19</v>
      </c>
      <c r="C26" s="48">
        <v>53.38</v>
      </c>
      <c r="D26" s="46">
        <v>410.6</v>
      </c>
      <c r="E26" s="46">
        <v>4.4000000000000004</v>
      </c>
      <c r="F26" s="46">
        <v>4.4000000000000004</v>
      </c>
      <c r="G26" s="51">
        <v>1090</v>
      </c>
      <c r="H26" s="51">
        <v>1090</v>
      </c>
      <c r="I26" s="51">
        <v>1730</v>
      </c>
      <c r="J26" s="51">
        <v>451</v>
      </c>
      <c r="K26" s="46">
        <v>4.5199999999999996</v>
      </c>
      <c r="L26" s="46">
        <v>4.5199999999999996</v>
      </c>
      <c r="M26" s="46">
        <v>5.69</v>
      </c>
      <c r="N26" s="46">
        <v>2.91</v>
      </c>
      <c r="O26" s="46">
        <v>103</v>
      </c>
      <c r="P26" s="46">
        <v>103</v>
      </c>
    </row>
    <row r="27" spans="1:16" ht="15.9" customHeight="1" x14ac:dyDescent="0.2">
      <c r="A27" s="41" t="s">
        <v>33</v>
      </c>
      <c r="B27" s="13">
        <v>12</v>
      </c>
      <c r="C27" s="43">
        <v>40.520000000000003</v>
      </c>
      <c r="D27" s="42">
        <v>311.60000000000002</v>
      </c>
      <c r="E27" s="42">
        <v>4.7300000000000004</v>
      </c>
      <c r="F27" s="42">
        <v>4.7300000000000004</v>
      </c>
      <c r="G27" s="50">
        <v>1170</v>
      </c>
      <c r="H27" s="50">
        <v>1170</v>
      </c>
      <c r="I27" s="50">
        <v>1860</v>
      </c>
      <c r="J27" s="50">
        <v>479</v>
      </c>
      <c r="K27" s="42">
        <v>5.37</v>
      </c>
      <c r="L27" s="42">
        <v>5.37</v>
      </c>
      <c r="M27" s="42">
        <v>6.78</v>
      </c>
      <c r="N27" s="42">
        <v>3.41</v>
      </c>
      <c r="O27" s="42">
        <v>91.6</v>
      </c>
      <c r="P27" s="42">
        <v>91.6</v>
      </c>
    </row>
    <row r="28" spans="1:16" ht="15.9" customHeight="1" x14ac:dyDescent="0.2">
      <c r="A28" s="41" t="s">
        <v>33</v>
      </c>
      <c r="B28" s="13">
        <v>15</v>
      </c>
      <c r="C28" s="43">
        <v>50.21</v>
      </c>
      <c r="D28" s="42">
        <v>386.1</v>
      </c>
      <c r="E28" s="42">
        <v>4.8499999999999996</v>
      </c>
      <c r="F28" s="42">
        <v>4.8499999999999996</v>
      </c>
      <c r="G28" s="50">
        <v>1440</v>
      </c>
      <c r="H28" s="50">
        <v>1440</v>
      </c>
      <c r="I28" s="50">
        <v>2290</v>
      </c>
      <c r="J28" s="50">
        <v>588</v>
      </c>
      <c r="K28" s="42">
        <v>5.35</v>
      </c>
      <c r="L28" s="42">
        <v>5.35</v>
      </c>
      <c r="M28" s="42">
        <v>6.75</v>
      </c>
      <c r="N28" s="42">
        <v>3.42</v>
      </c>
      <c r="O28" s="42">
        <v>114</v>
      </c>
      <c r="P28" s="42">
        <v>114</v>
      </c>
    </row>
    <row r="29" spans="1:16" ht="15.9" customHeight="1" x14ac:dyDescent="0.2">
      <c r="A29" s="44" t="s">
        <v>44</v>
      </c>
      <c r="B29" s="45">
        <v>15</v>
      </c>
      <c r="C29" s="48">
        <v>57.7</v>
      </c>
      <c r="D29" s="46">
        <v>443.9</v>
      </c>
      <c r="E29" s="46">
        <v>5.46</v>
      </c>
      <c r="F29" s="46">
        <v>5.46</v>
      </c>
      <c r="G29" s="51">
        <v>2180</v>
      </c>
      <c r="H29" s="51">
        <v>2180</v>
      </c>
      <c r="I29" s="51">
        <v>3470</v>
      </c>
      <c r="J29" s="51">
        <v>891</v>
      </c>
      <c r="K29" s="46">
        <v>6.14</v>
      </c>
      <c r="L29" s="46">
        <v>6.14</v>
      </c>
      <c r="M29" s="46">
        <v>7.75</v>
      </c>
      <c r="N29" s="46">
        <v>3.93</v>
      </c>
      <c r="O29" s="46">
        <v>150</v>
      </c>
      <c r="P29" s="46">
        <v>150</v>
      </c>
    </row>
    <row r="30" spans="1:16" ht="15.9" customHeight="1" x14ac:dyDescent="0.2">
      <c r="A30" s="41" t="s">
        <v>258</v>
      </c>
      <c r="B30" s="13">
        <v>20</v>
      </c>
      <c r="C30" s="43">
        <v>76</v>
      </c>
      <c r="D30" s="42">
        <v>585.1</v>
      </c>
      <c r="E30" s="42">
        <v>5.67</v>
      </c>
      <c r="F30" s="42">
        <v>5.67</v>
      </c>
      <c r="G30" s="50">
        <v>2820</v>
      </c>
      <c r="H30" s="50">
        <v>2820</v>
      </c>
      <c r="I30" s="50">
        <v>4490</v>
      </c>
      <c r="J30" s="50">
        <v>1160</v>
      </c>
      <c r="K30" s="42">
        <v>6.09</v>
      </c>
      <c r="L30" s="42">
        <v>6.09</v>
      </c>
      <c r="M30" s="42">
        <v>7.68</v>
      </c>
      <c r="N30" s="42">
        <v>3.9</v>
      </c>
      <c r="O30" s="42">
        <v>197</v>
      </c>
      <c r="P30" s="42">
        <v>197</v>
      </c>
    </row>
    <row r="31" spans="1:16" ht="15.9" customHeight="1" x14ac:dyDescent="0.2">
      <c r="A31" s="41" t="s">
        <v>258</v>
      </c>
      <c r="B31" s="13">
        <v>25</v>
      </c>
      <c r="C31" s="43">
        <v>93.7</v>
      </c>
      <c r="D31" s="42">
        <v>721.3</v>
      </c>
      <c r="E31" s="42">
        <v>5.86</v>
      </c>
      <c r="F31" s="42">
        <v>5.86</v>
      </c>
      <c r="G31" s="50">
        <v>3420</v>
      </c>
      <c r="H31" s="50">
        <v>3420</v>
      </c>
      <c r="I31" s="50">
        <v>5420</v>
      </c>
      <c r="J31" s="50">
        <v>1410</v>
      </c>
      <c r="K31" s="42">
        <v>6.04</v>
      </c>
      <c r="L31" s="42">
        <v>6.04</v>
      </c>
      <c r="M31" s="42">
        <v>7.61</v>
      </c>
      <c r="N31" s="42">
        <v>3.88</v>
      </c>
      <c r="O31" s="42">
        <v>242</v>
      </c>
      <c r="P31" s="42">
        <v>242</v>
      </c>
    </row>
    <row r="32" spans="1:16" ht="15.9" customHeight="1" x14ac:dyDescent="0.2">
      <c r="A32" s="9"/>
      <c r="B32" s="9"/>
      <c r="C32" s="9"/>
      <c r="D32" s="9"/>
      <c r="E32" s="9"/>
      <c r="F32" s="9"/>
      <c r="G32" s="9"/>
      <c r="H32" s="9"/>
      <c r="I32" s="52"/>
      <c r="J32" s="9"/>
      <c r="K32" s="9"/>
      <c r="L32" s="9"/>
      <c r="M32" s="9"/>
      <c r="N32" s="9"/>
      <c r="O32" s="9"/>
      <c r="P32" s="9"/>
    </row>
    <row r="33" spans="1:16" ht="15.9" customHeight="1" x14ac:dyDescent="0.2">
      <c r="A33" s="9"/>
      <c r="B33" s="9"/>
      <c r="C33" s="9"/>
      <c r="D33" s="9"/>
      <c r="E33" s="9"/>
      <c r="F33" s="9"/>
      <c r="G33" s="9"/>
      <c r="H33" s="9"/>
      <c r="I33" s="9"/>
      <c r="J33" s="9"/>
      <c r="K33" s="9"/>
      <c r="L33" s="9"/>
      <c r="M33" s="9"/>
      <c r="N33" s="9"/>
      <c r="O33" s="9"/>
      <c r="P33" s="9"/>
    </row>
    <row r="34" spans="1:16" ht="15.9" customHeight="1" x14ac:dyDescent="0.2">
      <c r="A34" s="9"/>
      <c r="B34" s="9"/>
      <c r="C34" s="9"/>
      <c r="D34" s="9"/>
      <c r="E34" s="9"/>
      <c r="F34" s="9"/>
      <c r="G34" s="9"/>
      <c r="H34" s="9"/>
      <c r="I34" s="9"/>
      <c r="J34" s="9"/>
      <c r="K34" s="9"/>
      <c r="L34" s="9"/>
      <c r="M34" s="9"/>
      <c r="N34" s="9"/>
      <c r="O34" s="9"/>
      <c r="P34" s="9"/>
    </row>
    <row r="35" spans="1:16" ht="15.9" customHeight="1" x14ac:dyDescent="0.2">
      <c r="A35" s="131" t="s">
        <v>376</v>
      </c>
      <c r="B35" s="110"/>
      <c r="C35" s="110"/>
      <c r="D35" s="110"/>
      <c r="E35" s="110"/>
      <c r="F35" s="110"/>
      <c r="G35" s="110"/>
      <c r="H35" s="110"/>
      <c r="I35" s="110"/>
      <c r="J35" s="110"/>
      <c r="K35" s="110"/>
      <c r="L35" s="110"/>
      <c r="M35" s="9"/>
      <c r="N35" s="9"/>
      <c r="O35" s="9"/>
      <c r="P35" s="9"/>
    </row>
    <row r="36" spans="1:16" ht="15.9" customHeight="1" x14ac:dyDescent="0.2">
      <c r="A36" s="96" t="s">
        <v>138</v>
      </c>
      <c r="B36" s="96" t="s">
        <v>259</v>
      </c>
      <c r="C36" s="132" t="s">
        <v>139</v>
      </c>
      <c r="D36" s="124" t="s">
        <v>140</v>
      </c>
      <c r="E36" s="96" t="s">
        <v>141</v>
      </c>
      <c r="F36" s="96"/>
      <c r="G36" s="159" t="s">
        <v>142</v>
      </c>
      <c r="H36" s="161"/>
      <c r="I36" s="135" t="s">
        <v>143</v>
      </c>
      <c r="J36" s="137"/>
      <c r="K36" s="96" t="s">
        <v>144</v>
      </c>
      <c r="L36" s="96"/>
      <c r="M36" s="36"/>
      <c r="N36" s="36"/>
      <c r="O36" s="53"/>
      <c r="P36" s="53"/>
    </row>
    <row r="37" spans="1:16" ht="15.9" customHeight="1" x14ac:dyDescent="0.2">
      <c r="A37" s="96"/>
      <c r="B37" s="96"/>
      <c r="C37" s="134"/>
      <c r="D37" s="158"/>
      <c r="E37" s="96"/>
      <c r="F37" s="96"/>
      <c r="G37" s="164"/>
      <c r="H37" s="165"/>
      <c r="I37" s="141"/>
      <c r="J37" s="143"/>
      <c r="K37" s="96"/>
      <c r="L37" s="96"/>
      <c r="M37" s="36"/>
      <c r="N37" s="36"/>
      <c r="O37" s="53"/>
      <c r="P37" s="53"/>
    </row>
    <row r="38" spans="1:16" ht="15.9" customHeight="1" x14ac:dyDescent="0.2">
      <c r="A38" s="96"/>
      <c r="B38" s="96"/>
      <c r="C38" s="17" t="s">
        <v>11</v>
      </c>
      <c r="D38" s="126"/>
      <c r="E38" s="17" t="s">
        <v>12</v>
      </c>
      <c r="F38" s="17" t="s">
        <v>13</v>
      </c>
      <c r="G38" s="17" t="s">
        <v>14</v>
      </c>
      <c r="H38" s="17" t="s">
        <v>15</v>
      </c>
      <c r="I38" s="17" t="s">
        <v>260</v>
      </c>
      <c r="J38" s="17" t="s">
        <v>16</v>
      </c>
      <c r="K38" s="17" t="s">
        <v>261</v>
      </c>
      <c r="L38" s="17" t="s">
        <v>246</v>
      </c>
      <c r="M38" s="36"/>
      <c r="N38" s="36"/>
      <c r="O38" s="36"/>
      <c r="P38" s="36"/>
    </row>
    <row r="39" spans="1:16" ht="15.9" customHeight="1" x14ac:dyDescent="0.2">
      <c r="A39" s="41" t="s">
        <v>262</v>
      </c>
      <c r="B39" s="41" t="s">
        <v>18</v>
      </c>
      <c r="C39" s="42">
        <v>8.8179999999999996</v>
      </c>
      <c r="D39" s="42">
        <v>67.8</v>
      </c>
      <c r="E39" s="42">
        <v>0</v>
      </c>
      <c r="F39" s="42">
        <v>1.28</v>
      </c>
      <c r="G39" s="42">
        <v>75.3</v>
      </c>
      <c r="H39" s="42">
        <v>12.2</v>
      </c>
      <c r="I39" s="42">
        <v>2.92</v>
      </c>
      <c r="J39" s="42">
        <v>1.17</v>
      </c>
      <c r="K39" s="42">
        <v>20.100000000000001</v>
      </c>
      <c r="L39" s="42">
        <v>4.47</v>
      </c>
      <c r="M39" s="54"/>
      <c r="N39" s="54"/>
      <c r="O39" s="54"/>
      <c r="P39" s="54"/>
    </row>
    <row r="40" spans="1:16" ht="15.9" customHeight="1" x14ac:dyDescent="0.2">
      <c r="A40" s="41" t="s">
        <v>19</v>
      </c>
      <c r="B40" s="41" t="s">
        <v>20</v>
      </c>
      <c r="C40" s="42">
        <v>11.92</v>
      </c>
      <c r="D40" s="42">
        <v>91.7</v>
      </c>
      <c r="E40" s="42">
        <v>0</v>
      </c>
      <c r="F40" s="42">
        <v>1.54</v>
      </c>
      <c r="G40" s="55">
        <v>188</v>
      </c>
      <c r="H40" s="55">
        <v>26</v>
      </c>
      <c r="I40" s="42">
        <v>3.97</v>
      </c>
      <c r="J40" s="42">
        <v>1.48</v>
      </c>
      <c r="K40" s="42">
        <v>37.6</v>
      </c>
      <c r="L40" s="42">
        <v>7.52</v>
      </c>
      <c r="M40" s="54"/>
      <c r="N40" s="54"/>
      <c r="O40" s="54"/>
      <c r="P40" s="54"/>
    </row>
    <row r="41" spans="1:16" ht="15.9" customHeight="1" x14ac:dyDescent="0.2">
      <c r="A41" s="44" t="s">
        <v>21</v>
      </c>
      <c r="B41" s="44" t="s">
        <v>22</v>
      </c>
      <c r="C41" s="46">
        <v>17.11</v>
      </c>
      <c r="D41" s="46">
        <v>131.30000000000001</v>
      </c>
      <c r="E41" s="46">
        <v>0</v>
      </c>
      <c r="F41" s="48">
        <v>1.9</v>
      </c>
      <c r="G41" s="56">
        <v>424</v>
      </c>
      <c r="H41" s="46">
        <v>61.8</v>
      </c>
      <c r="I41" s="46">
        <v>4.9800000000000004</v>
      </c>
      <c r="J41" s="48">
        <v>1.9</v>
      </c>
      <c r="K41" s="46">
        <v>67.8</v>
      </c>
      <c r="L41" s="46">
        <v>13.4</v>
      </c>
      <c r="M41" s="52"/>
      <c r="N41" s="52"/>
      <c r="O41" s="54"/>
      <c r="P41" s="54"/>
    </row>
    <row r="42" spans="1:16" ht="15.9" customHeight="1" x14ac:dyDescent="0.2">
      <c r="A42" s="41" t="s">
        <v>263</v>
      </c>
      <c r="B42" s="41" t="s">
        <v>23</v>
      </c>
      <c r="C42" s="42">
        <v>23.71</v>
      </c>
      <c r="D42" s="42">
        <v>182.3</v>
      </c>
      <c r="E42" s="42">
        <v>0</v>
      </c>
      <c r="F42" s="42">
        <v>2.2799999999999998</v>
      </c>
      <c r="G42" s="55">
        <v>861</v>
      </c>
      <c r="H42" s="55">
        <v>117</v>
      </c>
      <c r="I42" s="47">
        <v>6.03</v>
      </c>
      <c r="J42" s="47">
        <v>2.2200000000000002</v>
      </c>
      <c r="K42" s="55">
        <v>115</v>
      </c>
      <c r="L42" s="42">
        <v>22.4</v>
      </c>
      <c r="M42" s="57"/>
      <c r="N42" s="57"/>
      <c r="O42" s="58"/>
      <c r="P42" s="54"/>
    </row>
    <row r="43" spans="1:16" ht="15.9" customHeight="1" x14ac:dyDescent="0.2">
      <c r="A43" s="41" t="s">
        <v>264</v>
      </c>
      <c r="B43" s="41" t="s">
        <v>265</v>
      </c>
      <c r="C43" s="42">
        <v>30.59</v>
      </c>
      <c r="D43" s="43">
        <v>235.2</v>
      </c>
      <c r="E43" s="42">
        <v>0</v>
      </c>
      <c r="F43" s="42">
        <v>2.31</v>
      </c>
      <c r="G43" s="55">
        <v>1050</v>
      </c>
      <c r="H43" s="42">
        <v>147</v>
      </c>
      <c r="I43" s="42">
        <v>5.86</v>
      </c>
      <c r="J43" s="42">
        <v>2.19</v>
      </c>
      <c r="K43" s="42">
        <v>140</v>
      </c>
      <c r="L43" s="42">
        <v>28.3</v>
      </c>
      <c r="M43" s="54"/>
      <c r="N43" s="54"/>
      <c r="O43" s="54"/>
      <c r="P43" s="54"/>
    </row>
    <row r="44" spans="1:16" ht="15.9" customHeight="1" x14ac:dyDescent="0.2">
      <c r="A44" s="44" t="s">
        <v>24</v>
      </c>
      <c r="B44" s="44" t="s">
        <v>266</v>
      </c>
      <c r="C44" s="46">
        <v>27.2</v>
      </c>
      <c r="D44" s="46">
        <v>209.7</v>
      </c>
      <c r="E44" s="46">
        <v>0</v>
      </c>
      <c r="F44" s="46">
        <v>2.13</v>
      </c>
      <c r="G44" s="56">
        <v>1380</v>
      </c>
      <c r="H44" s="48">
        <v>131</v>
      </c>
      <c r="I44" s="48">
        <v>7.12</v>
      </c>
      <c r="J44" s="48">
        <v>2.19</v>
      </c>
      <c r="K44" s="46">
        <v>153</v>
      </c>
      <c r="L44" s="46">
        <v>24.3</v>
      </c>
      <c r="M44" s="52"/>
      <c r="N44" s="52"/>
      <c r="O44" s="54"/>
      <c r="P44" s="54"/>
    </row>
    <row r="45" spans="1:16" ht="15.9" customHeight="1" x14ac:dyDescent="0.2">
      <c r="A45" s="41" t="s">
        <v>267</v>
      </c>
      <c r="B45" s="41" t="s">
        <v>25</v>
      </c>
      <c r="C45" s="42">
        <v>26.92</v>
      </c>
      <c r="D45" s="42">
        <v>206.8</v>
      </c>
      <c r="E45" s="42">
        <v>0</v>
      </c>
      <c r="F45" s="42">
        <v>2.21</v>
      </c>
      <c r="G45" s="55">
        <v>1950</v>
      </c>
      <c r="H45" s="43">
        <v>168</v>
      </c>
      <c r="I45" s="42">
        <v>7.88</v>
      </c>
      <c r="J45" s="42">
        <v>2.3199999999999998</v>
      </c>
      <c r="K45" s="42">
        <v>195</v>
      </c>
      <c r="L45" s="42">
        <v>29.1</v>
      </c>
      <c r="M45" s="54"/>
      <c r="N45" s="54"/>
      <c r="O45" s="54"/>
      <c r="P45" s="54"/>
    </row>
    <row r="46" spans="1:16" ht="15.9" customHeight="1" x14ac:dyDescent="0.2">
      <c r="A46" s="41" t="s">
        <v>26</v>
      </c>
      <c r="B46" s="41" t="s">
        <v>268</v>
      </c>
      <c r="C46" s="42">
        <v>38.65</v>
      </c>
      <c r="D46" s="42">
        <v>296.89999999999998</v>
      </c>
      <c r="E46" s="42">
        <v>0</v>
      </c>
      <c r="F46" s="42">
        <v>2.74</v>
      </c>
      <c r="G46" s="55">
        <v>2490</v>
      </c>
      <c r="H46" s="43">
        <v>277</v>
      </c>
      <c r="I46" s="42">
        <v>8.02</v>
      </c>
      <c r="J46" s="42">
        <v>2.68</v>
      </c>
      <c r="K46" s="42">
        <v>249</v>
      </c>
      <c r="L46" s="42">
        <v>44.2</v>
      </c>
      <c r="M46" s="54"/>
      <c r="N46" s="54"/>
      <c r="O46" s="54"/>
      <c r="P46" s="54"/>
    </row>
    <row r="47" spans="1:16" ht="15.9" customHeight="1" x14ac:dyDescent="0.2">
      <c r="A47" s="15"/>
      <c r="B47" s="15"/>
      <c r="C47" s="54"/>
      <c r="D47" s="54"/>
      <c r="E47" s="52"/>
      <c r="F47" s="52"/>
      <c r="G47" s="54"/>
      <c r="H47" s="54"/>
      <c r="I47" s="54"/>
      <c r="J47" s="54"/>
      <c r="K47" s="52"/>
      <c r="L47" s="52"/>
      <c r="M47" s="52"/>
      <c r="N47" s="52"/>
      <c r="O47" s="9"/>
      <c r="P47" s="9"/>
    </row>
    <row r="48" spans="1:16" ht="15.9" customHeight="1" x14ac:dyDescent="0.2">
      <c r="A48" s="9"/>
      <c r="B48" s="9"/>
      <c r="C48" s="9"/>
      <c r="D48" s="54"/>
      <c r="E48" s="52"/>
      <c r="F48" s="52"/>
      <c r="G48" s="54"/>
      <c r="H48" s="54"/>
      <c r="I48" s="54"/>
      <c r="J48" s="54"/>
      <c r="K48" s="52"/>
      <c r="L48" s="52"/>
      <c r="M48" s="52"/>
      <c r="N48" s="52"/>
      <c r="O48" s="9"/>
      <c r="P48" s="9"/>
    </row>
    <row r="49" spans="1:16" ht="15.9" customHeight="1" x14ac:dyDescent="0.2">
      <c r="A49" s="9"/>
      <c r="B49" s="9"/>
      <c r="C49" s="9"/>
      <c r="D49" s="54"/>
      <c r="E49" s="52"/>
      <c r="F49" s="52"/>
      <c r="G49" s="54"/>
      <c r="H49" s="54"/>
      <c r="I49" s="54"/>
      <c r="J49" s="54"/>
      <c r="K49" s="52"/>
      <c r="L49" s="52"/>
      <c r="M49" s="52"/>
      <c r="N49" s="52"/>
      <c r="O49" s="9"/>
      <c r="P49" s="9"/>
    </row>
    <row r="50" spans="1:16" ht="15.9" customHeight="1" x14ac:dyDescent="0.2">
      <c r="A50" s="15"/>
      <c r="B50" s="15"/>
      <c r="C50" s="54"/>
      <c r="D50" s="54"/>
      <c r="E50" s="52"/>
      <c r="F50" s="52"/>
      <c r="G50" s="54"/>
      <c r="H50" s="54"/>
      <c r="I50" s="54"/>
      <c r="J50" s="54"/>
      <c r="K50" s="52"/>
      <c r="L50" s="52"/>
      <c r="M50" s="52"/>
      <c r="N50" s="52"/>
      <c r="O50" s="9"/>
      <c r="P50" s="9"/>
    </row>
    <row r="51" spans="1:16" ht="15.9" customHeight="1" x14ac:dyDescent="0.2">
      <c r="A51" s="9"/>
      <c r="B51" s="9"/>
      <c r="C51" s="9"/>
      <c r="D51" s="54"/>
      <c r="E51" s="52"/>
      <c r="F51" s="52"/>
      <c r="G51" s="54"/>
      <c r="H51" s="54"/>
      <c r="I51" s="54"/>
      <c r="J51" s="54"/>
      <c r="K51" s="52"/>
      <c r="L51" s="52"/>
      <c r="M51" s="52"/>
      <c r="N51" s="52"/>
      <c r="O51" s="9"/>
      <c r="P51" s="9"/>
    </row>
    <row r="52" spans="1:16" ht="15.9" customHeight="1" x14ac:dyDescent="0.2">
      <c r="A52" s="9"/>
      <c r="B52" s="9"/>
      <c r="C52" s="9"/>
      <c r="D52" s="54"/>
      <c r="E52" s="52"/>
      <c r="F52" s="52"/>
      <c r="G52" s="54"/>
      <c r="H52" s="54"/>
      <c r="I52" s="54"/>
      <c r="J52" s="54"/>
      <c r="K52" s="52"/>
      <c r="L52" s="52"/>
      <c r="M52" s="52"/>
      <c r="N52" s="52"/>
      <c r="O52" s="9"/>
      <c r="P52" s="9"/>
    </row>
    <row r="53" spans="1:16" ht="15.9" customHeight="1" x14ac:dyDescent="0.2">
      <c r="A53" s="15"/>
      <c r="B53" s="15"/>
      <c r="C53" s="54"/>
      <c r="D53" s="54"/>
      <c r="E53" s="52"/>
      <c r="F53" s="52"/>
      <c r="G53" s="54"/>
      <c r="H53" s="54"/>
      <c r="I53" s="54"/>
      <c r="J53" s="54"/>
      <c r="K53" s="52"/>
      <c r="L53" s="52"/>
      <c r="M53" s="52"/>
      <c r="N53" s="52"/>
      <c r="O53" s="9"/>
      <c r="P53" s="9"/>
    </row>
    <row r="54" spans="1:16" ht="15.9" customHeight="1" x14ac:dyDescent="0.2">
      <c r="A54" s="9"/>
      <c r="B54" s="9"/>
      <c r="C54" s="9"/>
      <c r="D54" s="54"/>
      <c r="E54" s="52"/>
      <c r="F54" s="52"/>
      <c r="G54" s="54"/>
      <c r="H54" s="54"/>
      <c r="I54" s="54"/>
      <c r="J54" s="54"/>
      <c r="K54" s="52"/>
      <c r="L54" s="52"/>
      <c r="M54" s="52"/>
      <c r="N54" s="52"/>
      <c r="O54" s="9"/>
      <c r="P54" s="9"/>
    </row>
    <row r="55" spans="1:16" ht="15.9" customHeight="1" x14ac:dyDescent="0.2">
      <c r="A55" s="9"/>
      <c r="B55" s="9"/>
      <c r="C55" s="9"/>
      <c r="D55" s="54"/>
      <c r="E55" s="52"/>
      <c r="F55" s="52"/>
      <c r="G55" s="54"/>
      <c r="H55" s="54"/>
      <c r="I55" s="54"/>
      <c r="J55" s="54"/>
      <c r="K55" s="52"/>
      <c r="L55" s="52"/>
      <c r="M55" s="52"/>
      <c r="N55" s="52"/>
      <c r="O55" s="9"/>
      <c r="P55" s="9"/>
    </row>
    <row r="56" spans="1:16" ht="15.9" customHeight="1" x14ac:dyDescent="0.2">
      <c r="A56" s="15"/>
      <c r="B56" s="15"/>
      <c r="C56" s="54"/>
      <c r="D56" s="54"/>
      <c r="E56" s="52"/>
      <c r="F56" s="52"/>
      <c r="G56" s="54"/>
      <c r="H56" s="54"/>
      <c r="I56" s="54"/>
      <c r="J56" s="54"/>
      <c r="K56" s="52"/>
      <c r="L56" s="52"/>
      <c r="M56" s="52"/>
      <c r="N56" s="52"/>
      <c r="O56" s="9"/>
      <c r="P56" s="9"/>
    </row>
    <row r="57" spans="1:16" ht="15.9" customHeight="1" x14ac:dyDescent="0.2">
      <c r="A57" s="9"/>
      <c r="B57" s="9"/>
      <c r="C57" s="9"/>
      <c r="D57" s="54"/>
      <c r="E57" s="52"/>
      <c r="F57" s="52"/>
      <c r="G57" s="54"/>
      <c r="H57" s="54"/>
      <c r="I57" s="54"/>
      <c r="J57" s="54"/>
      <c r="K57" s="52"/>
      <c r="L57" s="52"/>
      <c r="M57" s="52"/>
      <c r="N57" s="52"/>
      <c r="O57" s="9"/>
      <c r="P57" s="9"/>
    </row>
    <row r="58" spans="1:16" ht="15.9" customHeight="1" x14ac:dyDescent="0.2">
      <c r="A58" s="9"/>
      <c r="B58" s="9"/>
      <c r="C58" s="9"/>
      <c r="D58" s="54"/>
      <c r="E58" s="52"/>
      <c r="F58" s="52"/>
      <c r="G58" s="54"/>
      <c r="H58" s="54"/>
      <c r="I58" s="54"/>
      <c r="J58" s="54"/>
      <c r="K58" s="52"/>
      <c r="L58" s="52"/>
      <c r="M58" s="52"/>
      <c r="N58" s="52"/>
      <c r="O58" s="9"/>
      <c r="P58" s="9"/>
    </row>
    <row r="59" spans="1:16" ht="15.9" customHeight="1" x14ac:dyDescent="0.2">
      <c r="A59" s="15"/>
      <c r="B59" s="15"/>
      <c r="C59" s="54"/>
      <c r="D59" s="54"/>
      <c r="E59" s="52"/>
      <c r="F59" s="52"/>
      <c r="G59" s="54"/>
      <c r="H59" s="54"/>
      <c r="I59" s="54"/>
      <c r="J59" s="54"/>
      <c r="K59" s="52"/>
      <c r="L59" s="52"/>
      <c r="M59" s="52"/>
      <c r="N59" s="52"/>
      <c r="O59" s="9"/>
      <c r="P59" s="9"/>
    </row>
    <row r="60" spans="1:16" ht="15.9" customHeight="1" x14ac:dyDescent="0.2">
      <c r="A60" s="9"/>
      <c r="B60" s="9"/>
      <c r="C60" s="9"/>
      <c r="D60" s="54"/>
      <c r="E60" s="52"/>
      <c r="F60" s="52"/>
      <c r="G60" s="54"/>
      <c r="H60" s="54"/>
      <c r="I60" s="54"/>
      <c r="J60" s="54"/>
      <c r="K60" s="52"/>
      <c r="L60" s="52"/>
      <c r="M60" s="52"/>
      <c r="N60" s="52"/>
      <c r="O60" s="9"/>
      <c r="P60" s="9"/>
    </row>
    <row r="61" spans="1:16" ht="15.9" customHeight="1" x14ac:dyDescent="0.2">
      <c r="A61" s="15"/>
      <c r="B61" s="15"/>
      <c r="C61" s="54"/>
      <c r="D61" s="54"/>
      <c r="E61" s="52"/>
      <c r="F61" s="52"/>
      <c r="G61" s="54"/>
      <c r="H61" s="54"/>
      <c r="I61" s="54"/>
      <c r="J61" s="54"/>
      <c r="K61" s="52"/>
      <c r="L61" s="52"/>
      <c r="M61" s="52"/>
      <c r="N61" s="52"/>
      <c r="O61" s="9"/>
      <c r="P61" s="9"/>
    </row>
    <row r="62" spans="1:16" ht="15.9" customHeight="1" x14ac:dyDescent="0.2">
      <c r="A62" s="9"/>
      <c r="B62" s="9"/>
      <c r="C62" s="9"/>
      <c r="D62" s="54"/>
      <c r="E62" s="52"/>
      <c r="F62" s="52"/>
      <c r="G62" s="54"/>
      <c r="H62" s="54"/>
      <c r="I62" s="54"/>
      <c r="J62" s="54"/>
      <c r="K62" s="52"/>
      <c r="L62" s="52"/>
      <c r="M62" s="52"/>
      <c r="N62" s="52"/>
      <c r="O62" s="9"/>
      <c r="P62" s="9"/>
    </row>
    <row r="63" spans="1:16" ht="15.9" customHeight="1" x14ac:dyDescent="0.2">
      <c r="A63" s="9"/>
      <c r="B63" s="9"/>
      <c r="C63" s="9"/>
      <c r="D63" s="54"/>
      <c r="E63" s="52"/>
      <c r="F63" s="52"/>
      <c r="G63" s="54"/>
      <c r="H63" s="54"/>
      <c r="I63" s="54"/>
      <c r="J63" s="54"/>
      <c r="K63" s="52"/>
      <c r="L63" s="52"/>
      <c r="M63" s="52"/>
      <c r="N63" s="52"/>
      <c r="O63" s="9"/>
      <c r="P63" s="9"/>
    </row>
    <row r="64" spans="1:16" ht="15.9" customHeight="1" x14ac:dyDescent="0.2">
      <c r="A64" s="15"/>
      <c r="B64" s="15"/>
      <c r="C64" s="54"/>
      <c r="D64" s="54"/>
      <c r="E64" s="52"/>
      <c r="F64" s="52"/>
      <c r="G64" s="54"/>
      <c r="H64" s="54"/>
      <c r="I64" s="54"/>
      <c r="J64" s="54"/>
      <c r="K64" s="52"/>
      <c r="L64" s="52"/>
      <c r="M64" s="52"/>
      <c r="N64" s="52"/>
      <c r="O64" s="9"/>
      <c r="P64" s="9"/>
    </row>
    <row r="65" spans="1:16" ht="15.9" customHeight="1" x14ac:dyDescent="0.2">
      <c r="A65" s="9"/>
      <c r="B65" s="9"/>
      <c r="C65" s="9"/>
      <c r="D65" s="54"/>
      <c r="E65" s="52"/>
      <c r="F65" s="52"/>
      <c r="G65" s="54"/>
      <c r="H65" s="54"/>
      <c r="I65" s="54"/>
      <c r="J65" s="54"/>
      <c r="K65" s="52"/>
      <c r="L65" s="52"/>
      <c r="M65" s="52"/>
      <c r="N65" s="52"/>
      <c r="O65" s="9"/>
      <c r="P65" s="9"/>
    </row>
    <row r="66" spans="1:16" ht="15.9" customHeight="1" x14ac:dyDescent="0.2">
      <c r="A66" s="9"/>
      <c r="B66" s="9"/>
      <c r="C66" s="9"/>
      <c r="D66" s="54"/>
      <c r="E66" s="52"/>
      <c r="F66" s="52"/>
      <c r="G66" s="54"/>
      <c r="H66" s="54"/>
      <c r="I66" s="54"/>
      <c r="J66" s="54"/>
      <c r="K66" s="52"/>
      <c r="L66" s="52"/>
      <c r="M66" s="52"/>
      <c r="N66" s="52"/>
      <c r="O66" s="9"/>
      <c r="P66" s="9"/>
    </row>
    <row r="67" spans="1:16" ht="15.9" customHeight="1" x14ac:dyDescent="0.2">
      <c r="A67" s="119" t="s">
        <v>377</v>
      </c>
      <c r="B67" s="107"/>
      <c r="C67" s="107"/>
      <c r="D67" s="107"/>
      <c r="E67" s="107"/>
      <c r="F67" s="107"/>
      <c r="G67" s="107"/>
      <c r="H67" s="107"/>
      <c r="I67" s="107"/>
      <c r="J67" s="107"/>
      <c r="K67" s="107"/>
      <c r="L67" s="107"/>
      <c r="M67" s="9"/>
      <c r="N67" s="9"/>
      <c r="O67" s="9"/>
      <c r="P67" s="9"/>
    </row>
    <row r="68" spans="1:16" ht="15.9" customHeight="1" x14ac:dyDescent="0.2">
      <c r="A68" s="96" t="s">
        <v>138</v>
      </c>
      <c r="B68" s="96" t="s">
        <v>259</v>
      </c>
      <c r="C68" s="132" t="s">
        <v>139</v>
      </c>
      <c r="D68" s="124" t="s">
        <v>140</v>
      </c>
      <c r="E68" s="166" t="s">
        <v>142</v>
      </c>
      <c r="F68" s="166"/>
      <c r="G68" s="135" t="s">
        <v>143</v>
      </c>
      <c r="H68" s="137"/>
      <c r="I68" s="96" t="s">
        <v>144</v>
      </c>
      <c r="J68" s="96"/>
      <c r="K68" s="53"/>
      <c r="L68" s="53"/>
      <c r="M68" s="36"/>
      <c r="N68" s="36"/>
      <c r="O68" s="9"/>
      <c r="P68" s="9"/>
    </row>
    <row r="69" spans="1:16" ht="15.9" customHeight="1" x14ac:dyDescent="0.2">
      <c r="A69" s="96"/>
      <c r="B69" s="96"/>
      <c r="C69" s="134"/>
      <c r="D69" s="158"/>
      <c r="E69" s="166"/>
      <c r="F69" s="166"/>
      <c r="G69" s="141"/>
      <c r="H69" s="143"/>
      <c r="I69" s="96"/>
      <c r="J69" s="96"/>
      <c r="K69" s="53"/>
      <c r="L69" s="53"/>
      <c r="M69" s="36"/>
      <c r="N69" s="36"/>
      <c r="O69" s="9"/>
      <c r="P69" s="9"/>
    </row>
    <row r="70" spans="1:16" ht="15.9" customHeight="1" x14ac:dyDescent="0.2">
      <c r="A70" s="96"/>
      <c r="B70" s="96"/>
      <c r="C70" s="17" t="s">
        <v>11</v>
      </c>
      <c r="D70" s="126"/>
      <c r="E70" s="17" t="s">
        <v>14</v>
      </c>
      <c r="F70" s="17" t="s">
        <v>15</v>
      </c>
      <c r="G70" s="17" t="s">
        <v>242</v>
      </c>
      <c r="H70" s="17" t="s">
        <v>16</v>
      </c>
      <c r="I70" s="13" t="s">
        <v>261</v>
      </c>
      <c r="J70" s="13" t="s">
        <v>246</v>
      </c>
      <c r="K70" s="15"/>
      <c r="L70" s="15"/>
      <c r="M70" s="15"/>
      <c r="N70" s="15"/>
      <c r="O70" s="9"/>
      <c r="P70" s="9"/>
    </row>
    <row r="71" spans="1:16" ht="15.9" customHeight="1" x14ac:dyDescent="0.2">
      <c r="A71" s="41" t="s">
        <v>19</v>
      </c>
      <c r="B71" s="41" t="s">
        <v>18</v>
      </c>
      <c r="C71" s="42">
        <v>11.85</v>
      </c>
      <c r="D71" s="42">
        <v>91.1</v>
      </c>
      <c r="E71" s="42">
        <v>187</v>
      </c>
      <c r="F71" s="42">
        <v>14.8</v>
      </c>
      <c r="G71" s="42">
        <v>3.98</v>
      </c>
      <c r="H71" s="42">
        <v>1.1200000000000001</v>
      </c>
      <c r="I71" s="42">
        <v>37.5</v>
      </c>
      <c r="J71" s="42">
        <v>5.61</v>
      </c>
      <c r="K71" s="54"/>
      <c r="L71" s="54"/>
      <c r="M71" s="54"/>
      <c r="N71" s="54"/>
      <c r="O71" s="9"/>
      <c r="P71" s="9"/>
    </row>
    <row r="72" spans="1:16" ht="15.9" customHeight="1" x14ac:dyDescent="0.2">
      <c r="A72" s="41" t="s">
        <v>269</v>
      </c>
      <c r="B72" s="41" t="s">
        <v>270</v>
      </c>
      <c r="C72" s="42">
        <v>21.59</v>
      </c>
      <c r="D72" s="42">
        <v>165.6</v>
      </c>
      <c r="E72" s="55">
        <v>378</v>
      </c>
      <c r="F72" s="55">
        <v>134</v>
      </c>
      <c r="G72" s="42">
        <v>4.18</v>
      </c>
      <c r="H72" s="42">
        <v>2.4900000000000002</v>
      </c>
      <c r="I72" s="42">
        <v>75.599999999999994</v>
      </c>
      <c r="J72" s="42">
        <v>26.7</v>
      </c>
      <c r="K72" s="54"/>
      <c r="L72" s="54"/>
      <c r="M72" s="54"/>
      <c r="N72" s="54"/>
      <c r="O72" s="9"/>
      <c r="P72" s="9"/>
    </row>
    <row r="73" spans="1:16" ht="15.9" customHeight="1" x14ac:dyDescent="0.2">
      <c r="A73" s="44" t="s">
        <v>271</v>
      </c>
      <c r="B73" s="44" t="s">
        <v>22</v>
      </c>
      <c r="C73" s="46">
        <v>16.690000000000001</v>
      </c>
      <c r="D73" s="46">
        <v>128.4</v>
      </c>
      <c r="E73" s="56">
        <v>409</v>
      </c>
      <c r="F73" s="46">
        <v>29.1</v>
      </c>
      <c r="G73" s="46">
        <v>4.95</v>
      </c>
      <c r="H73" s="48">
        <v>1.32</v>
      </c>
      <c r="I73" s="46">
        <v>65.5</v>
      </c>
      <c r="J73" s="46">
        <v>9.7100000000000009</v>
      </c>
      <c r="K73" s="54"/>
      <c r="L73" s="54"/>
      <c r="M73" s="54"/>
      <c r="N73" s="54"/>
      <c r="O73" s="9"/>
      <c r="P73" s="9"/>
    </row>
    <row r="74" spans="1:16" ht="15.9" customHeight="1" x14ac:dyDescent="0.2">
      <c r="A74" s="41" t="s">
        <v>272</v>
      </c>
      <c r="B74" s="41" t="s">
        <v>273</v>
      </c>
      <c r="C74" s="43">
        <v>30</v>
      </c>
      <c r="D74" s="42">
        <v>231.3</v>
      </c>
      <c r="E74" s="55">
        <v>839</v>
      </c>
      <c r="F74" s="55">
        <v>293</v>
      </c>
      <c r="G74" s="47">
        <v>5.29</v>
      </c>
      <c r="H74" s="47">
        <v>3.13</v>
      </c>
      <c r="I74" s="55">
        <v>134</v>
      </c>
      <c r="J74" s="42">
        <v>46.9</v>
      </c>
      <c r="K74" s="58"/>
      <c r="L74" s="54"/>
      <c r="M74" s="54"/>
      <c r="N74" s="54"/>
      <c r="O74" s="9"/>
      <c r="P74" s="9"/>
    </row>
    <row r="75" spans="1:16" ht="15.9" customHeight="1" x14ac:dyDescent="0.2">
      <c r="A75" s="41" t="s">
        <v>264</v>
      </c>
      <c r="B75" s="41" t="s">
        <v>18</v>
      </c>
      <c r="C75" s="42">
        <v>17.850000000000001</v>
      </c>
      <c r="D75" s="43">
        <v>137.19999999999999</v>
      </c>
      <c r="E75" s="55">
        <v>666</v>
      </c>
      <c r="F75" s="42">
        <v>49.5</v>
      </c>
      <c r="G75" s="42">
        <v>6.11</v>
      </c>
      <c r="H75" s="42">
        <v>1.66</v>
      </c>
      <c r="I75" s="42">
        <v>88.8</v>
      </c>
      <c r="J75" s="42">
        <v>13.2</v>
      </c>
      <c r="K75" s="54"/>
      <c r="L75" s="54"/>
      <c r="M75" s="54"/>
      <c r="N75" s="54"/>
      <c r="O75" s="9"/>
      <c r="P75" s="9"/>
    </row>
    <row r="76" spans="1:16" ht="15.9" customHeight="1" x14ac:dyDescent="0.2">
      <c r="A76" s="44" t="s">
        <v>29</v>
      </c>
      <c r="B76" s="44" t="s">
        <v>30</v>
      </c>
      <c r="C76" s="46">
        <v>26.35</v>
      </c>
      <c r="D76" s="46">
        <v>202.9</v>
      </c>
      <c r="E76" s="56">
        <v>1000</v>
      </c>
      <c r="F76" s="56">
        <v>150</v>
      </c>
      <c r="G76" s="49">
        <v>6.17</v>
      </c>
      <c r="H76" s="48">
        <v>2.39</v>
      </c>
      <c r="I76" s="56">
        <v>135</v>
      </c>
      <c r="J76" s="46">
        <v>30.1</v>
      </c>
      <c r="K76" s="58"/>
      <c r="L76" s="54"/>
      <c r="M76" s="54"/>
      <c r="N76" s="54"/>
      <c r="O76" s="9"/>
      <c r="P76" s="9"/>
    </row>
    <row r="77" spans="1:16" ht="15.9" customHeight="1" x14ac:dyDescent="0.2">
      <c r="A77" s="41" t="s">
        <v>274</v>
      </c>
      <c r="B77" s="41" t="s">
        <v>275</v>
      </c>
      <c r="C77" s="42">
        <v>39.65</v>
      </c>
      <c r="D77" s="42">
        <v>304.8</v>
      </c>
      <c r="E77" s="55">
        <v>1620</v>
      </c>
      <c r="F77" s="43">
        <v>563</v>
      </c>
      <c r="G77" s="42">
        <v>6.4</v>
      </c>
      <c r="H77" s="42">
        <v>3.77</v>
      </c>
      <c r="I77" s="55">
        <v>216</v>
      </c>
      <c r="J77" s="42">
        <v>75.099999999999994</v>
      </c>
      <c r="K77" s="58"/>
      <c r="L77" s="54"/>
      <c r="M77" s="54"/>
      <c r="N77" s="54"/>
      <c r="O77" s="9"/>
      <c r="P77" s="9"/>
    </row>
    <row r="78" spans="1:16" ht="15.9" customHeight="1" x14ac:dyDescent="0.2">
      <c r="A78" s="41" t="s">
        <v>276</v>
      </c>
      <c r="B78" s="41" t="s">
        <v>32</v>
      </c>
      <c r="C78" s="42">
        <v>22.9</v>
      </c>
      <c r="D78" s="43">
        <v>176.4</v>
      </c>
      <c r="E78" s="55">
        <v>1210</v>
      </c>
      <c r="F78" s="43">
        <v>97.5</v>
      </c>
      <c r="G78" s="42">
        <v>7.26</v>
      </c>
      <c r="H78" s="42">
        <v>2.06</v>
      </c>
      <c r="I78" s="55">
        <v>138</v>
      </c>
      <c r="J78" s="42">
        <v>21.7</v>
      </c>
      <c r="K78" s="58"/>
      <c r="L78" s="54"/>
      <c r="M78" s="54"/>
      <c r="N78" s="54"/>
      <c r="O78" s="9"/>
      <c r="P78" s="9"/>
    </row>
    <row r="79" spans="1:16" ht="15.9" customHeight="1" x14ac:dyDescent="0.2">
      <c r="A79" s="44" t="s">
        <v>33</v>
      </c>
      <c r="B79" s="44" t="s">
        <v>277</v>
      </c>
      <c r="C79" s="46">
        <v>51.42</v>
      </c>
      <c r="D79" s="46">
        <v>395.9</v>
      </c>
      <c r="E79" s="59">
        <v>2900</v>
      </c>
      <c r="F79" s="59">
        <v>984</v>
      </c>
      <c r="G79" s="60">
        <v>7.5</v>
      </c>
      <c r="H79" s="60">
        <v>4.37</v>
      </c>
      <c r="I79" s="59">
        <v>331</v>
      </c>
      <c r="J79" s="60">
        <v>112</v>
      </c>
      <c r="K79" s="61"/>
      <c r="L79" s="9"/>
      <c r="M79" s="9"/>
      <c r="N79" s="9"/>
      <c r="O79" s="9"/>
      <c r="P79" s="9"/>
    </row>
    <row r="80" spans="1:16" ht="15.9" customHeight="1" x14ac:dyDescent="0.2">
      <c r="A80" s="41" t="s">
        <v>40</v>
      </c>
      <c r="B80" s="41" t="s">
        <v>41</v>
      </c>
      <c r="C80" s="42">
        <v>22.69</v>
      </c>
      <c r="D80" s="42">
        <v>174.4</v>
      </c>
      <c r="E80" s="62">
        <v>1540</v>
      </c>
      <c r="F80" s="62">
        <v>113</v>
      </c>
      <c r="G80" s="63">
        <v>8.25</v>
      </c>
      <c r="H80" s="63">
        <v>2.2400000000000002</v>
      </c>
      <c r="I80" s="62">
        <v>156</v>
      </c>
      <c r="J80" s="63">
        <v>22.9</v>
      </c>
      <c r="K80" s="61"/>
      <c r="L80" s="9"/>
      <c r="M80" s="9"/>
      <c r="N80" s="9"/>
      <c r="O80" s="9"/>
      <c r="P80" s="9"/>
    </row>
    <row r="81" spans="1:16" ht="15.9" customHeight="1" x14ac:dyDescent="0.2">
      <c r="A81" s="41" t="s">
        <v>42</v>
      </c>
      <c r="B81" s="41" t="s">
        <v>43</v>
      </c>
      <c r="C81" s="42">
        <v>26.67</v>
      </c>
      <c r="D81" s="42">
        <v>204.8</v>
      </c>
      <c r="E81" s="55">
        <v>1810</v>
      </c>
      <c r="F81" s="55">
        <v>134</v>
      </c>
      <c r="G81" s="47">
        <v>8.23</v>
      </c>
      <c r="H81" s="42">
        <v>2.2400000000000002</v>
      </c>
      <c r="I81" s="55">
        <v>181</v>
      </c>
      <c r="J81" s="42">
        <v>26.7</v>
      </c>
      <c r="K81" s="58"/>
      <c r="L81" s="54"/>
      <c r="M81" s="54"/>
      <c r="N81" s="54"/>
      <c r="O81" s="9"/>
      <c r="P81" s="9"/>
    </row>
    <row r="82" spans="1:16" ht="15.9" customHeight="1" x14ac:dyDescent="0.2">
      <c r="A82" s="44" t="s">
        <v>278</v>
      </c>
      <c r="B82" s="44" t="s">
        <v>30</v>
      </c>
      <c r="C82" s="46">
        <v>38.11</v>
      </c>
      <c r="D82" s="48">
        <v>293</v>
      </c>
      <c r="E82" s="56">
        <v>2630</v>
      </c>
      <c r="F82" s="56">
        <v>507</v>
      </c>
      <c r="G82" s="46">
        <v>8.3000000000000007</v>
      </c>
      <c r="H82" s="46">
        <v>3.65</v>
      </c>
      <c r="I82" s="56">
        <v>271</v>
      </c>
      <c r="J82" s="46">
        <v>67.599999999999994</v>
      </c>
      <c r="K82" s="58"/>
      <c r="L82" s="54"/>
      <c r="M82" s="54"/>
      <c r="N82" s="54"/>
      <c r="O82" s="9"/>
      <c r="P82" s="9"/>
    </row>
    <row r="83" spans="1:16" ht="15.9" customHeight="1" x14ac:dyDescent="0.2">
      <c r="A83" s="41" t="s">
        <v>258</v>
      </c>
      <c r="B83" s="41" t="s">
        <v>45</v>
      </c>
      <c r="C83" s="42">
        <v>63.53</v>
      </c>
      <c r="D83" s="43">
        <v>489</v>
      </c>
      <c r="E83" s="55">
        <v>4720</v>
      </c>
      <c r="F83" s="55">
        <v>1600</v>
      </c>
      <c r="G83" s="42">
        <v>8.6199999999999992</v>
      </c>
      <c r="H83" s="42">
        <v>5.0199999999999996</v>
      </c>
      <c r="I83" s="55">
        <v>472</v>
      </c>
      <c r="J83" s="55">
        <v>160</v>
      </c>
      <c r="K83" s="58"/>
      <c r="L83" s="58"/>
      <c r="M83" s="58"/>
      <c r="N83" s="58"/>
      <c r="O83" s="9"/>
      <c r="P83" s="9"/>
    </row>
    <row r="84" spans="1:16" ht="15.9" customHeight="1" x14ac:dyDescent="0.2">
      <c r="A84" s="41" t="s">
        <v>46</v>
      </c>
      <c r="B84" s="41" t="s">
        <v>279</v>
      </c>
      <c r="C84" s="42">
        <v>55.49</v>
      </c>
      <c r="D84" s="42">
        <v>427.3</v>
      </c>
      <c r="E84" s="55">
        <v>6040</v>
      </c>
      <c r="F84" s="55">
        <v>984</v>
      </c>
      <c r="G84" s="42">
        <v>10.4</v>
      </c>
      <c r="H84" s="42">
        <v>4.21</v>
      </c>
      <c r="I84" s="55">
        <v>495</v>
      </c>
      <c r="J84" s="55">
        <v>112</v>
      </c>
      <c r="K84" s="58"/>
      <c r="L84" s="58"/>
      <c r="M84" s="58"/>
      <c r="N84" s="58"/>
      <c r="O84" s="9"/>
      <c r="P84" s="9"/>
    </row>
    <row r="85" spans="1:16" ht="15.9" customHeight="1" x14ac:dyDescent="0.2">
      <c r="A85" s="44" t="s">
        <v>280</v>
      </c>
      <c r="B85" s="44" t="s">
        <v>281</v>
      </c>
      <c r="C85" s="46">
        <v>91.43</v>
      </c>
      <c r="D85" s="46">
        <v>703.6</v>
      </c>
      <c r="E85" s="56">
        <v>10700</v>
      </c>
      <c r="F85" s="56">
        <v>3650</v>
      </c>
      <c r="G85" s="46">
        <v>10.8</v>
      </c>
      <c r="H85" s="46">
        <v>6.32</v>
      </c>
      <c r="I85" s="56">
        <v>860</v>
      </c>
      <c r="J85" s="56">
        <v>292</v>
      </c>
      <c r="K85" s="58"/>
      <c r="L85" s="58"/>
      <c r="M85" s="58"/>
      <c r="N85" s="58"/>
      <c r="O85" s="9"/>
      <c r="P85" s="9"/>
    </row>
    <row r="86" spans="1:16" ht="15.9" customHeight="1" x14ac:dyDescent="0.2">
      <c r="A86" s="41" t="s">
        <v>48</v>
      </c>
      <c r="B86" s="41" t="s">
        <v>43</v>
      </c>
      <c r="C86" s="42">
        <v>40.799999999999997</v>
      </c>
      <c r="D86" s="43">
        <v>313.60000000000002</v>
      </c>
      <c r="E86" s="55">
        <v>6320</v>
      </c>
      <c r="F86" s="55">
        <v>442</v>
      </c>
      <c r="G86" s="42">
        <v>12.4</v>
      </c>
      <c r="H86" s="42">
        <v>3.29</v>
      </c>
      <c r="I86" s="55">
        <v>424</v>
      </c>
      <c r="J86" s="42">
        <v>59.3</v>
      </c>
      <c r="K86" s="58"/>
      <c r="L86" s="54"/>
      <c r="M86" s="54"/>
      <c r="N86" s="54"/>
      <c r="O86" s="9"/>
      <c r="P86" s="9"/>
    </row>
    <row r="87" spans="1:16" ht="15.9" customHeight="1" x14ac:dyDescent="0.2">
      <c r="A87" s="41" t="s">
        <v>282</v>
      </c>
      <c r="B87" s="41" t="s">
        <v>28</v>
      </c>
      <c r="C87" s="42">
        <v>46.78</v>
      </c>
      <c r="D87" s="42">
        <v>359.7</v>
      </c>
      <c r="E87" s="55">
        <v>7210</v>
      </c>
      <c r="F87" s="55">
        <v>508</v>
      </c>
      <c r="G87" s="42">
        <v>12.4</v>
      </c>
      <c r="H87" s="42">
        <v>3.29</v>
      </c>
      <c r="I87" s="55">
        <v>481</v>
      </c>
      <c r="J87" s="42">
        <v>67.7</v>
      </c>
      <c r="K87" s="58"/>
      <c r="L87" s="54"/>
      <c r="M87" s="54"/>
      <c r="N87" s="54"/>
      <c r="O87" s="9"/>
      <c r="P87" s="9"/>
    </row>
    <row r="88" spans="1:16" ht="15.9" customHeight="1" x14ac:dyDescent="0.2">
      <c r="A88" s="44" t="s">
        <v>49</v>
      </c>
      <c r="B88" s="44" t="s">
        <v>30</v>
      </c>
      <c r="C88" s="46">
        <v>52.45</v>
      </c>
      <c r="D88" s="46">
        <v>403.8</v>
      </c>
      <c r="E88" s="56">
        <v>11000</v>
      </c>
      <c r="F88" s="56">
        <v>791</v>
      </c>
      <c r="G88" s="46">
        <v>14.5</v>
      </c>
      <c r="H88" s="46">
        <v>3.88</v>
      </c>
      <c r="I88" s="56">
        <v>638</v>
      </c>
      <c r="J88" s="56">
        <v>91</v>
      </c>
      <c r="K88" s="58"/>
      <c r="L88" s="58"/>
      <c r="M88" s="58"/>
      <c r="N88" s="58"/>
      <c r="O88" s="9"/>
      <c r="P88" s="9"/>
    </row>
    <row r="89" spans="1:16" ht="15.9" customHeight="1" x14ac:dyDescent="0.2">
      <c r="A89" s="41" t="s">
        <v>283</v>
      </c>
      <c r="B89" s="41" t="s">
        <v>47</v>
      </c>
      <c r="C89" s="42">
        <v>62.91</v>
      </c>
      <c r="D89" s="42">
        <v>484.1</v>
      </c>
      <c r="E89" s="55">
        <v>13500</v>
      </c>
      <c r="F89" s="55">
        <v>984</v>
      </c>
      <c r="G89" s="42">
        <v>14.6</v>
      </c>
      <c r="H89" s="42">
        <v>3.96</v>
      </c>
      <c r="I89" s="55">
        <v>771</v>
      </c>
      <c r="J89" s="55">
        <v>112</v>
      </c>
      <c r="K89" s="58"/>
      <c r="L89" s="58"/>
      <c r="M89" s="58"/>
      <c r="N89" s="58"/>
      <c r="O89" s="9"/>
      <c r="P89" s="9"/>
    </row>
    <row r="90" spans="1:16" ht="15.9" customHeight="1" x14ac:dyDescent="0.2">
      <c r="A90" s="41" t="s">
        <v>284</v>
      </c>
      <c r="B90" s="41" t="s">
        <v>47</v>
      </c>
      <c r="C90" s="42">
        <v>71.41</v>
      </c>
      <c r="D90" s="42">
        <v>549.79999999999995</v>
      </c>
      <c r="E90" s="55">
        <v>19800</v>
      </c>
      <c r="F90" s="55">
        <v>1450</v>
      </c>
      <c r="G90" s="42">
        <v>16.600000000000001</v>
      </c>
      <c r="H90" s="42">
        <v>4.5</v>
      </c>
      <c r="I90" s="55">
        <v>999</v>
      </c>
      <c r="J90" s="55">
        <v>145</v>
      </c>
      <c r="K90" s="58"/>
      <c r="L90" s="58"/>
      <c r="M90" s="58"/>
      <c r="N90" s="58"/>
      <c r="O90" s="9"/>
      <c r="P90" s="9"/>
    </row>
    <row r="91" spans="1:16" ht="15.9" customHeight="1" x14ac:dyDescent="0.2">
      <c r="A91" s="44" t="s">
        <v>50</v>
      </c>
      <c r="B91" s="44" t="s">
        <v>285</v>
      </c>
      <c r="C91" s="46">
        <v>83.37</v>
      </c>
      <c r="D91" s="46">
        <v>640.9</v>
      </c>
      <c r="E91" s="56">
        <v>23500</v>
      </c>
      <c r="F91" s="56">
        <v>1740</v>
      </c>
      <c r="G91" s="46">
        <v>16.8</v>
      </c>
      <c r="H91" s="46">
        <v>4.5599999999999996</v>
      </c>
      <c r="I91" s="56">
        <v>1170</v>
      </c>
      <c r="J91" s="56">
        <v>174</v>
      </c>
      <c r="K91" s="58"/>
      <c r="L91" s="58"/>
      <c r="M91" s="58"/>
      <c r="N91" s="58"/>
      <c r="O91" s="9"/>
      <c r="P91" s="9"/>
    </row>
    <row r="92" spans="1:16" ht="15.9" customHeight="1" x14ac:dyDescent="0.2">
      <c r="A92" s="15"/>
      <c r="B92" s="15"/>
      <c r="C92" s="58"/>
      <c r="D92" s="58"/>
      <c r="E92" s="54"/>
      <c r="F92" s="54"/>
      <c r="G92" s="58"/>
      <c r="H92" s="58"/>
      <c r="I92" s="58"/>
      <c r="J92" s="58"/>
      <c r="K92" s="9"/>
      <c r="L92" s="9"/>
      <c r="M92" s="9"/>
      <c r="N92" s="9"/>
      <c r="O92" s="9"/>
      <c r="P92" s="9"/>
    </row>
    <row r="93" spans="1:16" ht="15.9" customHeight="1" x14ac:dyDescent="0.2">
      <c r="A93" s="9"/>
      <c r="B93" s="9"/>
      <c r="C93" s="9"/>
      <c r="D93" s="15"/>
      <c r="E93" s="15"/>
      <c r="F93" s="15"/>
      <c r="G93" s="15"/>
      <c r="H93" s="9"/>
      <c r="I93" s="9"/>
      <c r="J93" s="9"/>
      <c r="K93" s="9"/>
      <c r="L93" s="9"/>
      <c r="M93" s="9"/>
      <c r="N93" s="9"/>
      <c r="O93" s="9"/>
      <c r="P93" s="9"/>
    </row>
    <row r="94" spans="1:16" ht="15.9" customHeight="1" x14ac:dyDescent="0.2">
      <c r="A94" s="9"/>
      <c r="B94" s="9"/>
      <c r="C94" s="9"/>
      <c r="D94" s="15"/>
      <c r="E94" s="15"/>
      <c r="F94" s="15"/>
      <c r="G94" s="15"/>
      <c r="H94" s="9"/>
      <c r="I94" s="9"/>
      <c r="J94" s="9"/>
      <c r="K94" s="9"/>
      <c r="L94" s="9"/>
      <c r="M94" s="9"/>
      <c r="N94" s="9"/>
      <c r="O94" s="9"/>
      <c r="P94" s="9"/>
    </row>
    <row r="95" spans="1:16" ht="15.9" customHeight="1" x14ac:dyDescent="0.2">
      <c r="A95" s="170" t="s">
        <v>378</v>
      </c>
      <c r="B95" s="170"/>
      <c r="C95" s="170"/>
      <c r="D95" s="170"/>
      <c r="E95" s="170"/>
      <c r="F95" s="170"/>
      <c r="G95" s="170"/>
      <c r="H95" s="170"/>
      <c r="I95" s="170"/>
      <c r="J95" s="170"/>
      <c r="K95" s="170"/>
      <c r="L95" s="170"/>
      <c r="M95" s="170"/>
      <c r="N95" s="170"/>
      <c r="O95" s="15"/>
      <c r="P95" s="15"/>
    </row>
    <row r="96" spans="1:16" ht="15.9" customHeight="1" x14ac:dyDescent="0.2">
      <c r="A96" s="132" t="s">
        <v>34</v>
      </c>
      <c r="B96" s="132" t="s">
        <v>181</v>
      </c>
      <c r="C96" s="132" t="s">
        <v>286</v>
      </c>
      <c r="D96" s="132" t="s">
        <v>287</v>
      </c>
      <c r="E96" s="132" t="s">
        <v>288</v>
      </c>
      <c r="F96" s="132" t="s">
        <v>182</v>
      </c>
      <c r="G96" s="132" t="s">
        <v>183</v>
      </c>
      <c r="H96" s="132" t="s">
        <v>184</v>
      </c>
      <c r="I96" s="132" t="s">
        <v>185</v>
      </c>
      <c r="J96" s="132" t="s">
        <v>289</v>
      </c>
      <c r="K96" s="132" t="s">
        <v>186</v>
      </c>
      <c r="L96" s="132" t="s">
        <v>187</v>
      </c>
      <c r="M96" s="132" t="s">
        <v>290</v>
      </c>
      <c r="N96" s="132" t="s">
        <v>188</v>
      </c>
      <c r="O96" s="9"/>
      <c r="P96" s="9"/>
    </row>
    <row r="97" spans="1:16" ht="15.9" customHeight="1" x14ac:dyDescent="0.2">
      <c r="A97" s="134"/>
      <c r="B97" s="134"/>
      <c r="C97" s="167"/>
      <c r="D97" s="167"/>
      <c r="E97" s="167"/>
      <c r="F97" s="167"/>
      <c r="G97" s="167"/>
      <c r="H97" s="167"/>
      <c r="I97" s="167"/>
      <c r="J97" s="167"/>
      <c r="K97" s="167"/>
      <c r="L97" s="167"/>
      <c r="M97" s="167"/>
      <c r="N97" s="167"/>
      <c r="O97" s="9"/>
      <c r="P97" s="9"/>
    </row>
    <row r="98" spans="1:16" ht="15.9" customHeight="1" x14ac:dyDescent="0.2">
      <c r="A98" s="13" t="s">
        <v>37</v>
      </c>
      <c r="B98" s="13">
        <v>7.1879999999999997</v>
      </c>
      <c r="C98" s="42">
        <v>9.0259999999999998</v>
      </c>
      <c r="D98" s="42">
        <v>10.863</v>
      </c>
      <c r="E98" s="42">
        <v>14.701000000000001</v>
      </c>
      <c r="F98" s="42">
        <v>18.376000000000001</v>
      </c>
      <c r="G98" s="42">
        <v>20.376000000000001</v>
      </c>
      <c r="H98" s="42">
        <v>22.050999999999998</v>
      </c>
      <c r="I98" s="42">
        <v>25.050999999999998</v>
      </c>
      <c r="J98" s="13">
        <v>27.727</v>
      </c>
      <c r="K98" s="42">
        <v>30.727</v>
      </c>
      <c r="L98" s="42">
        <v>33.402000000000001</v>
      </c>
      <c r="M98" s="42">
        <v>36.402000000000001</v>
      </c>
      <c r="N98" s="42">
        <v>39.076999999999998</v>
      </c>
      <c r="O98" s="9"/>
      <c r="P98" s="9"/>
    </row>
    <row r="99" spans="1:16" ht="15.9" customHeight="1" x14ac:dyDescent="0.2">
      <c r="A99" s="15"/>
      <c r="B99" s="15"/>
      <c r="C99" s="54"/>
      <c r="D99" s="54"/>
      <c r="E99" s="54"/>
      <c r="F99" s="54"/>
      <c r="G99" s="54"/>
      <c r="H99" s="54"/>
      <c r="I99" s="54"/>
      <c r="J99" s="54"/>
      <c r="K99" s="54"/>
      <c r="L99" s="54"/>
      <c r="M99" s="54"/>
      <c r="N99" s="54"/>
      <c r="O99" s="9"/>
      <c r="P99" s="9"/>
    </row>
    <row r="100" spans="1:16" ht="15.9" customHeight="1" x14ac:dyDescent="0.2">
      <c r="A100" s="9"/>
      <c r="B100" s="9"/>
      <c r="C100" s="9"/>
      <c r="D100" s="9"/>
      <c r="E100" s="9"/>
      <c r="F100" s="9"/>
      <c r="G100" s="9"/>
      <c r="H100" s="9"/>
      <c r="I100" s="9"/>
      <c r="J100" s="9"/>
      <c r="K100" s="9"/>
      <c r="L100" s="9"/>
      <c r="M100" s="9"/>
      <c r="N100" s="9"/>
      <c r="O100" s="9"/>
      <c r="P100" s="9"/>
    </row>
    <row r="101" spans="1:16" ht="15.9" customHeight="1" x14ac:dyDescent="0.2">
      <c r="A101" s="9"/>
      <c r="B101" s="9"/>
      <c r="C101" s="9"/>
      <c r="D101" s="9"/>
      <c r="E101" s="9"/>
      <c r="F101" s="9"/>
      <c r="G101" s="9"/>
      <c r="H101" s="9"/>
      <c r="I101" s="9"/>
      <c r="J101" s="9"/>
      <c r="K101" s="9"/>
      <c r="L101" s="9"/>
      <c r="M101" s="9"/>
      <c r="N101" s="9"/>
      <c r="O101" s="9"/>
      <c r="P101" s="9"/>
    </row>
    <row r="102" spans="1:16" ht="13.2" customHeight="1" x14ac:dyDescent="0.2">
      <c r="A102" s="168" t="s">
        <v>379</v>
      </c>
      <c r="B102" s="169"/>
      <c r="C102" s="169"/>
      <c r="D102" s="169"/>
      <c r="E102" s="169"/>
      <c r="F102" s="169"/>
      <c r="G102" s="169"/>
      <c r="H102" s="169"/>
      <c r="I102" s="9"/>
      <c r="J102" s="9"/>
      <c r="K102" s="9"/>
      <c r="L102" s="9"/>
      <c r="M102" s="9"/>
      <c r="N102" s="9"/>
      <c r="O102" s="9"/>
      <c r="P102" s="9"/>
    </row>
    <row r="103" spans="1:16" ht="39" customHeight="1" x14ac:dyDescent="0.2">
      <c r="A103" s="65" t="s">
        <v>38</v>
      </c>
      <c r="B103" s="65" t="s">
        <v>39</v>
      </c>
      <c r="C103" s="30" t="s">
        <v>140</v>
      </c>
      <c r="D103" s="17" t="s">
        <v>139</v>
      </c>
      <c r="E103" s="64"/>
      <c r="F103" s="9"/>
      <c r="G103" s="9"/>
      <c r="H103" s="9"/>
      <c r="I103" s="9"/>
      <c r="J103" s="9"/>
      <c r="K103" s="9"/>
      <c r="L103" s="9"/>
      <c r="M103" s="9"/>
      <c r="N103" s="9"/>
      <c r="O103" s="9"/>
      <c r="P103" s="9"/>
    </row>
    <row r="104" spans="1:16" x14ac:dyDescent="0.2">
      <c r="A104" s="75" t="s">
        <v>189</v>
      </c>
      <c r="B104" s="13">
        <v>50</v>
      </c>
      <c r="C104" s="17">
        <v>17.3</v>
      </c>
      <c r="D104" s="17">
        <v>2.25</v>
      </c>
      <c r="E104" s="9"/>
      <c r="F104" s="36"/>
      <c r="G104" s="9"/>
      <c r="H104" s="9"/>
      <c r="I104" s="9"/>
      <c r="J104" s="9"/>
      <c r="K104" s="9"/>
      <c r="L104" s="9"/>
      <c r="M104" s="9"/>
      <c r="N104" s="9"/>
      <c r="O104" s="9"/>
      <c r="P104" s="9"/>
    </row>
    <row r="105" spans="1:16" x14ac:dyDescent="0.2">
      <c r="A105" s="75"/>
      <c r="B105" s="13">
        <v>65</v>
      </c>
      <c r="C105" s="17">
        <v>22.5</v>
      </c>
      <c r="D105" s="13">
        <v>2.92</v>
      </c>
      <c r="E105" s="9"/>
      <c r="F105" s="36"/>
      <c r="G105" s="9"/>
      <c r="H105" s="9"/>
      <c r="I105" s="9"/>
      <c r="J105" s="9"/>
      <c r="K105" s="9"/>
      <c r="L105" s="9"/>
      <c r="M105" s="9"/>
      <c r="N105" s="9"/>
      <c r="O105" s="9"/>
      <c r="P105" s="9"/>
    </row>
    <row r="106" spans="1:16" x14ac:dyDescent="0.2">
      <c r="A106" s="75"/>
      <c r="B106" s="13">
        <v>75</v>
      </c>
      <c r="C106" s="16">
        <v>26</v>
      </c>
      <c r="D106" s="13">
        <v>3.37</v>
      </c>
      <c r="E106" s="9"/>
      <c r="F106" s="66"/>
      <c r="G106" s="9"/>
      <c r="H106" s="9"/>
      <c r="I106" s="9"/>
      <c r="J106" s="9"/>
      <c r="K106" s="9"/>
      <c r="L106" s="9"/>
      <c r="M106" s="9"/>
      <c r="N106" s="9"/>
      <c r="O106" s="9"/>
      <c r="P106" s="9"/>
    </row>
    <row r="107" spans="1:16" x14ac:dyDescent="0.2">
      <c r="A107" s="75"/>
      <c r="B107" s="13">
        <v>90</v>
      </c>
      <c r="C107" s="13">
        <v>31.2</v>
      </c>
      <c r="D107" s="13">
        <v>4.05</v>
      </c>
      <c r="E107" s="9"/>
      <c r="F107" s="15"/>
      <c r="G107" s="9"/>
      <c r="H107" s="9"/>
      <c r="I107" s="9"/>
      <c r="J107" s="9"/>
      <c r="K107" s="9"/>
      <c r="L107" s="9"/>
      <c r="M107" s="9"/>
      <c r="N107" s="9"/>
      <c r="O107" s="9"/>
      <c r="P107" s="9"/>
    </row>
    <row r="108" spans="1:16" x14ac:dyDescent="0.2">
      <c r="A108" s="75"/>
      <c r="B108" s="13">
        <v>100</v>
      </c>
      <c r="C108" s="13">
        <v>34.6</v>
      </c>
      <c r="D108" s="13">
        <v>4.5</v>
      </c>
      <c r="E108" s="9"/>
      <c r="F108" s="15"/>
      <c r="G108" s="9"/>
      <c r="H108" s="9"/>
      <c r="I108" s="9"/>
      <c r="J108" s="9"/>
      <c r="K108" s="9"/>
      <c r="L108" s="9"/>
      <c r="M108" s="9"/>
      <c r="N108" s="9"/>
      <c r="O108" s="9"/>
      <c r="P108" s="9"/>
    </row>
    <row r="109" spans="1:16" x14ac:dyDescent="0.2">
      <c r="A109" s="112" t="s">
        <v>190</v>
      </c>
      <c r="B109" s="13">
        <v>50</v>
      </c>
      <c r="C109" s="13">
        <v>23.1</v>
      </c>
      <c r="D109" s="16">
        <v>3</v>
      </c>
      <c r="E109" s="9"/>
      <c r="F109" s="15"/>
      <c r="G109" s="9"/>
      <c r="H109" s="9"/>
      <c r="I109" s="9"/>
      <c r="J109" s="9"/>
      <c r="K109" s="9"/>
      <c r="L109" s="9"/>
      <c r="M109" s="9"/>
      <c r="N109" s="9"/>
      <c r="O109" s="9"/>
      <c r="P109" s="9"/>
    </row>
    <row r="110" spans="1:16" x14ac:dyDescent="0.2">
      <c r="A110" s="171"/>
      <c r="B110" s="13">
        <v>65</v>
      </c>
      <c r="C110" s="16">
        <v>30</v>
      </c>
      <c r="D110" s="13">
        <v>3.9</v>
      </c>
      <c r="E110" s="9"/>
      <c r="F110" s="66"/>
      <c r="G110" s="9"/>
      <c r="H110" s="9"/>
      <c r="I110" s="9"/>
      <c r="J110" s="9"/>
      <c r="K110" s="9"/>
      <c r="L110" s="9"/>
      <c r="M110" s="9"/>
      <c r="N110" s="9"/>
      <c r="O110" s="9"/>
      <c r="P110" s="9"/>
    </row>
    <row r="111" spans="1:16" x14ac:dyDescent="0.2">
      <c r="A111" s="171"/>
      <c r="B111" s="13">
        <v>75</v>
      </c>
      <c r="C111" s="13">
        <v>34.6</v>
      </c>
      <c r="D111" s="13">
        <v>4.5</v>
      </c>
      <c r="E111" s="9"/>
      <c r="F111" s="15"/>
      <c r="G111" s="9"/>
      <c r="H111" s="9"/>
      <c r="I111" s="9"/>
      <c r="J111" s="9"/>
      <c r="K111" s="9"/>
      <c r="L111" s="9"/>
      <c r="M111" s="9"/>
      <c r="N111" s="9"/>
      <c r="O111" s="9"/>
      <c r="P111" s="9"/>
    </row>
    <row r="112" spans="1:16" x14ac:dyDescent="0.2">
      <c r="A112" s="171"/>
      <c r="B112" s="13">
        <v>90</v>
      </c>
      <c r="C112" s="13">
        <v>41.6</v>
      </c>
      <c r="D112" s="13">
        <v>5.4</v>
      </c>
      <c r="E112" s="9"/>
      <c r="F112" s="15"/>
      <c r="G112" s="9"/>
      <c r="H112" s="9"/>
      <c r="I112" s="9"/>
      <c r="J112" s="9"/>
      <c r="K112" s="9"/>
      <c r="L112" s="9"/>
      <c r="M112" s="9"/>
      <c r="N112" s="9"/>
      <c r="O112" s="9"/>
      <c r="P112" s="9"/>
    </row>
    <row r="113" spans="1:16" x14ac:dyDescent="0.2">
      <c r="A113" s="171"/>
      <c r="B113" s="13">
        <v>100</v>
      </c>
      <c r="C113" s="13">
        <v>46.2</v>
      </c>
      <c r="D113" s="16">
        <v>6</v>
      </c>
      <c r="E113" s="9"/>
      <c r="F113" s="15"/>
      <c r="G113" s="9"/>
      <c r="H113" s="9"/>
      <c r="I113" s="9"/>
      <c r="J113" s="9"/>
      <c r="K113" s="9"/>
      <c r="L113" s="9"/>
      <c r="M113" s="9"/>
      <c r="N113" s="9"/>
      <c r="O113" s="9"/>
      <c r="P113" s="9"/>
    </row>
    <row r="114" spans="1:16" x14ac:dyDescent="0.2">
      <c r="A114" s="171"/>
      <c r="B114" s="13">
        <v>125</v>
      </c>
      <c r="C114" s="13">
        <v>57.7</v>
      </c>
      <c r="D114" s="13">
        <v>7.5</v>
      </c>
      <c r="E114" s="9"/>
      <c r="F114" s="15"/>
      <c r="G114" s="9"/>
      <c r="H114" s="9"/>
      <c r="I114" s="9"/>
      <c r="J114" s="9"/>
      <c r="K114" s="9"/>
      <c r="L114" s="9"/>
      <c r="M114" s="9"/>
      <c r="N114" s="9"/>
      <c r="O114" s="9"/>
      <c r="P114" s="9"/>
    </row>
    <row r="115" spans="1:16" x14ac:dyDescent="0.2">
      <c r="A115" s="167"/>
      <c r="B115" s="13">
        <v>150</v>
      </c>
      <c r="C115" s="13">
        <v>69.2</v>
      </c>
      <c r="D115" s="16">
        <v>9</v>
      </c>
      <c r="E115" s="9"/>
      <c r="F115" s="15"/>
      <c r="G115" s="9"/>
      <c r="H115" s="9"/>
      <c r="I115" s="9"/>
      <c r="J115" s="9"/>
      <c r="K115" s="9"/>
      <c r="L115" s="9"/>
      <c r="M115" s="9"/>
      <c r="N115" s="9"/>
      <c r="O115" s="9"/>
      <c r="P115" s="9"/>
    </row>
    <row r="116" spans="1:16" x14ac:dyDescent="0.2">
      <c r="A116" s="112" t="s">
        <v>191</v>
      </c>
      <c r="B116" s="13">
        <v>50</v>
      </c>
      <c r="C116" s="13">
        <v>34.6</v>
      </c>
      <c r="D116" s="13">
        <v>4.5</v>
      </c>
      <c r="E116" s="9"/>
      <c r="F116" s="15"/>
      <c r="G116" s="9"/>
      <c r="H116" s="9"/>
      <c r="I116" s="9"/>
      <c r="J116" s="9"/>
      <c r="K116" s="9"/>
      <c r="L116" s="9"/>
      <c r="M116" s="9"/>
      <c r="N116" s="9"/>
      <c r="O116" s="9"/>
      <c r="P116" s="9"/>
    </row>
    <row r="117" spans="1:16" x14ac:dyDescent="0.2">
      <c r="A117" s="171"/>
      <c r="B117" s="13">
        <v>65</v>
      </c>
      <c r="C117" s="16">
        <v>45</v>
      </c>
      <c r="D117" s="13">
        <v>5.85</v>
      </c>
      <c r="E117" s="9"/>
      <c r="F117" s="66"/>
      <c r="G117" s="9"/>
      <c r="H117" s="9"/>
      <c r="I117" s="9"/>
      <c r="J117" s="9"/>
      <c r="K117" s="9"/>
      <c r="L117" s="9"/>
      <c r="M117" s="9"/>
      <c r="N117" s="9"/>
      <c r="O117" s="9"/>
      <c r="P117" s="9"/>
    </row>
    <row r="118" spans="1:16" x14ac:dyDescent="0.2">
      <c r="A118" s="171"/>
      <c r="B118" s="13">
        <v>75</v>
      </c>
      <c r="C118" s="13">
        <v>51.9</v>
      </c>
      <c r="D118" s="13">
        <v>6.75</v>
      </c>
      <c r="E118" s="9"/>
      <c r="F118" s="15"/>
      <c r="G118" s="9"/>
      <c r="H118" s="9"/>
      <c r="I118" s="9"/>
      <c r="J118" s="9"/>
      <c r="K118" s="9"/>
      <c r="L118" s="9"/>
      <c r="M118" s="9"/>
      <c r="N118" s="9"/>
      <c r="O118" s="9"/>
      <c r="P118" s="9"/>
    </row>
    <row r="119" spans="1:16" x14ac:dyDescent="0.2">
      <c r="A119" s="171"/>
      <c r="B119" s="13">
        <v>90</v>
      </c>
      <c r="C119" s="13">
        <v>62.3</v>
      </c>
      <c r="D119" s="13">
        <v>8.1</v>
      </c>
      <c r="E119" s="9"/>
      <c r="F119" s="15"/>
      <c r="G119" s="9"/>
      <c r="H119" s="9"/>
      <c r="I119" s="9"/>
      <c r="J119" s="9"/>
      <c r="K119" s="9"/>
      <c r="L119" s="9"/>
      <c r="M119" s="9"/>
      <c r="N119" s="9"/>
      <c r="O119" s="9"/>
      <c r="P119" s="9"/>
    </row>
    <row r="120" spans="1:16" x14ac:dyDescent="0.2">
      <c r="A120" s="171"/>
      <c r="B120" s="13">
        <v>100</v>
      </c>
      <c r="C120" s="13">
        <v>69.2</v>
      </c>
      <c r="D120" s="16">
        <v>9</v>
      </c>
      <c r="E120" s="9"/>
      <c r="F120" s="15"/>
      <c r="G120" s="9"/>
      <c r="H120" s="9"/>
      <c r="I120" s="9"/>
      <c r="J120" s="9"/>
      <c r="K120" s="9"/>
      <c r="L120" s="9"/>
      <c r="M120" s="9"/>
      <c r="N120" s="9"/>
      <c r="O120" s="9"/>
      <c r="P120" s="9"/>
    </row>
    <row r="121" spans="1:16" x14ac:dyDescent="0.2">
      <c r="A121" s="171"/>
      <c r="B121" s="13">
        <v>125</v>
      </c>
      <c r="C121" s="13">
        <v>86.5</v>
      </c>
      <c r="D121" s="13">
        <v>11.25</v>
      </c>
      <c r="E121" s="9"/>
      <c r="F121" s="15"/>
      <c r="G121" s="9"/>
      <c r="H121" s="9"/>
      <c r="I121" s="9"/>
      <c r="J121" s="9"/>
      <c r="K121" s="9"/>
      <c r="L121" s="9"/>
      <c r="M121" s="9"/>
      <c r="N121" s="9"/>
      <c r="O121" s="9"/>
      <c r="P121" s="9"/>
    </row>
    <row r="122" spans="1:16" x14ac:dyDescent="0.2">
      <c r="A122" s="167"/>
      <c r="B122" s="13">
        <v>150</v>
      </c>
      <c r="C122" s="13">
        <v>103.9</v>
      </c>
      <c r="D122" s="13">
        <v>13.5</v>
      </c>
      <c r="E122" s="9"/>
      <c r="F122" s="15"/>
      <c r="G122" s="9"/>
      <c r="H122" s="9"/>
      <c r="I122" s="9"/>
      <c r="J122" s="9"/>
      <c r="K122" s="9"/>
      <c r="L122" s="9"/>
      <c r="M122" s="9"/>
      <c r="N122" s="9"/>
      <c r="O122" s="9"/>
      <c r="P122" s="9"/>
    </row>
    <row r="123" spans="1:16" x14ac:dyDescent="0.2">
      <c r="A123" s="9"/>
      <c r="B123" s="9"/>
      <c r="C123" s="9"/>
      <c r="D123" s="9"/>
      <c r="E123" s="9"/>
      <c r="F123" s="9"/>
      <c r="G123" s="9"/>
      <c r="H123" s="9"/>
      <c r="I123" s="9"/>
      <c r="J123" s="9"/>
      <c r="K123" s="9"/>
      <c r="L123" s="9"/>
      <c r="M123" s="9"/>
      <c r="N123" s="9"/>
      <c r="O123" s="9"/>
      <c r="P123" s="9"/>
    </row>
    <row r="124" spans="1:16" x14ac:dyDescent="0.2">
      <c r="A124" s="9"/>
      <c r="B124" s="9"/>
      <c r="C124" s="9"/>
      <c r="D124" s="9"/>
      <c r="E124" s="9"/>
      <c r="F124" s="9"/>
      <c r="G124" s="9"/>
      <c r="H124" s="9"/>
      <c r="I124" s="9"/>
      <c r="J124" s="9"/>
      <c r="K124" s="9"/>
      <c r="L124" s="9"/>
      <c r="M124" s="9"/>
      <c r="N124" s="9"/>
      <c r="O124" s="9"/>
      <c r="P124" s="9"/>
    </row>
    <row r="125" spans="1:16" x14ac:dyDescent="0.2">
      <c r="A125" s="9"/>
      <c r="B125" s="9"/>
      <c r="C125" s="9"/>
      <c r="D125" s="9"/>
      <c r="E125" s="9"/>
      <c r="F125" s="9"/>
      <c r="G125" s="9"/>
      <c r="H125" s="9"/>
      <c r="I125" s="9"/>
      <c r="J125" s="9"/>
      <c r="K125" s="9"/>
      <c r="L125" s="9"/>
      <c r="M125" s="9"/>
      <c r="N125" s="9"/>
      <c r="O125" s="9"/>
      <c r="P125" s="9"/>
    </row>
    <row r="126" spans="1:16" x14ac:dyDescent="0.2">
      <c r="A126" s="9"/>
      <c r="B126" s="9"/>
      <c r="C126" s="9"/>
      <c r="D126" s="9"/>
      <c r="E126" s="9"/>
      <c r="F126" s="9"/>
      <c r="G126" s="9"/>
      <c r="H126" s="9"/>
      <c r="I126" s="9"/>
      <c r="J126" s="9"/>
      <c r="K126" s="9"/>
      <c r="L126" s="9"/>
      <c r="M126" s="9"/>
      <c r="N126" s="9"/>
      <c r="O126" s="9"/>
      <c r="P126" s="9"/>
    </row>
    <row r="127" spans="1:16" x14ac:dyDescent="0.2">
      <c r="A127" s="9"/>
      <c r="B127" s="9"/>
      <c r="C127" s="9"/>
      <c r="D127" s="9"/>
      <c r="E127" s="9"/>
      <c r="F127" s="9"/>
      <c r="G127" s="9"/>
      <c r="H127" s="9"/>
      <c r="I127" s="9"/>
      <c r="J127" s="9"/>
      <c r="K127" s="9"/>
      <c r="L127" s="9"/>
      <c r="M127" s="9"/>
      <c r="N127" s="9"/>
      <c r="O127" s="9"/>
      <c r="P127" s="9"/>
    </row>
    <row r="128" spans="1:16" x14ac:dyDescent="0.2">
      <c r="A128" s="9"/>
      <c r="B128" s="9"/>
      <c r="C128" s="9"/>
      <c r="D128" s="9"/>
      <c r="E128" s="9"/>
      <c r="F128" s="9"/>
      <c r="G128" s="9"/>
      <c r="H128" s="9"/>
      <c r="I128" s="9"/>
      <c r="J128" s="9"/>
      <c r="K128" s="9"/>
      <c r="L128" s="9"/>
      <c r="M128" s="9"/>
      <c r="N128" s="9"/>
      <c r="O128" s="9"/>
      <c r="P128" s="9"/>
    </row>
    <row r="129" spans="1:16" x14ac:dyDescent="0.2">
      <c r="A129" s="9"/>
      <c r="B129" s="9"/>
      <c r="C129" s="9"/>
      <c r="D129" s="9"/>
      <c r="E129" s="9"/>
      <c r="F129" s="9"/>
      <c r="G129" s="9"/>
      <c r="H129" s="9"/>
      <c r="I129" s="9"/>
      <c r="J129" s="9"/>
      <c r="K129" s="9"/>
      <c r="L129" s="9"/>
      <c r="M129" s="9"/>
      <c r="N129" s="9"/>
      <c r="O129" s="9"/>
      <c r="P129" s="9"/>
    </row>
    <row r="130" spans="1:16" x14ac:dyDescent="0.2">
      <c r="A130" s="9"/>
      <c r="B130" s="9"/>
      <c r="C130" s="9"/>
      <c r="D130" s="9"/>
      <c r="E130" s="9"/>
      <c r="F130" s="9"/>
      <c r="G130" s="9"/>
      <c r="H130" s="9"/>
      <c r="I130" s="9"/>
      <c r="J130" s="9"/>
      <c r="K130" s="9"/>
      <c r="L130" s="9"/>
      <c r="M130" s="9"/>
      <c r="N130" s="9"/>
      <c r="O130" s="9"/>
      <c r="P130" s="9"/>
    </row>
    <row r="131" spans="1:16" x14ac:dyDescent="0.2">
      <c r="A131" s="9"/>
      <c r="B131" s="9"/>
      <c r="C131" s="9"/>
      <c r="D131" s="9"/>
      <c r="E131" s="9"/>
      <c r="F131" s="9"/>
      <c r="G131" s="9"/>
      <c r="H131" s="9"/>
      <c r="I131" s="9"/>
      <c r="J131" s="9"/>
      <c r="K131" s="9"/>
      <c r="L131" s="9"/>
      <c r="M131" s="9"/>
      <c r="N131" s="9"/>
      <c r="O131" s="9"/>
      <c r="P131" s="9"/>
    </row>
    <row r="132" spans="1:16" x14ac:dyDescent="0.2">
      <c r="A132" s="9"/>
      <c r="B132" s="9"/>
      <c r="C132" s="9"/>
      <c r="D132" s="9"/>
      <c r="E132" s="9"/>
      <c r="F132" s="9"/>
      <c r="G132" s="9"/>
      <c r="H132" s="9"/>
      <c r="I132" s="9"/>
      <c r="J132" s="9"/>
      <c r="K132" s="9"/>
      <c r="L132" s="9"/>
      <c r="M132" s="9"/>
      <c r="N132" s="9"/>
      <c r="O132" s="9"/>
      <c r="P132" s="9"/>
    </row>
    <row r="133" spans="1:16" x14ac:dyDescent="0.2">
      <c r="A133" s="9"/>
      <c r="B133" s="9"/>
      <c r="C133" s="9"/>
      <c r="D133" s="9"/>
      <c r="E133" s="9"/>
      <c r="F133" s="9"/>
      <c r="G133" s="9"/>
      <c r="H133" s="9"/>
      <c r="I133" s="9"/>
      <c r="J133" s="9"/>
      <c r="K133" s="9"/>
      <c r="L133" s="9"/>
      <c r="M133" s="9"/>
      <c r="N133" s="9"/>
      <c r="O133" s="9"/>
      <c r="P133" s="9"/>
    </row>
    <row r="134" spans="1:16" x14ac:dyDescent="0.2">
      <c r="A134" s="9"/>
      <c r="B134" s="9"/>
      <c r="C134" s="9"/>
      <c r="D134" s="9"/>
      <c r="E134" s="9"/>
      <c r="F134" s="9"/>
      <c r="G134" s="9"/>
      <c r="H134" s="9"/>
      <c r="I134" s="9"/>
      <c r="J134" s="9"/>
      <c r="K134" s="9"/>
      <c r="L134" s="9"/>
      <c r="M134" s="9"/>
      <c r="N134" s="9"/>
      <c r="O134" s="9"/>
      <c r="P134" s="9"/>
    </row>
    <row r="135" spans="1:16" x14ac:dyDescent="0.2">
      <c r="A135" s="9"/>
      <c r="B135" s="9"/>
      <c r="C135" s="9"/>
      <c r="D135" s="9"/>
      <c r="E135" s="9"/>
      <c r="F135" s="9"/>
      <c r="G135" s="9"/>
      <c r="H135" s="9"/>
      <c r="I135" s="9"/>
      <c r="J135" s="9"/>
      <c r="K135" s="9"/>
      <c r="L135" s="9"/>
      <c r="M135" s="9"/>
      <c r="N135" s="9"/>
      <c r="O135" s="9"/>
      <c r="P135" s="9"/>
    </row>
    <row r="136" spans="1:16" x14ac:dyDescent="0.2">
      <c r="A136" s="9"/>
      <c r="B136" s="9"/>
      <c r="C136" s="9"/>
      <c r="D136" s="9"/>
      <c r="E136" s="9"/>
      <c r="F136" s="9"/>
      <c r="G136" s="9"/>
      <c r="H136" s="9"/>
      <c r="I136" s="9"/>
      <c r="J136" s="9"/>
      <c r="K136" s="9"/>
      <c r="L136" s="9"/>
      <c r="M136" s="9"/>
      <c r="N136" s="9"/>
      <c r="O136" s="9"/>
      <c r="P136" s="9"/>
    </row>
    <row r="137" spans="1:16" x14ac:dyDescent="0.2">
      <c r="A137" s="9"/>
      <c r="B137" s="9"/>
      <c r="C137" s="9"/>
      <c r="D137" s="9"/>
      <c r="E137" s="9"/>
      <c r="F137" s="9"/>
      <c r="G137" s="9"/>
      <c r="H137" s="9"/>
      <c r="I137" s="9"/>
      <c r="J137" s="9"/>
      <c r="K137" s="9"/>
      <c r="L137" s="9"/>
      <c r="M137" s="9"/>
      <c r="N137" s="9"/>
      <c r="O137" s="9"/>
      <c r="P137" s="9"/>
    </row>
    <row r="138" spans="1:16" x14ac:dyDescent="0.2">
      <c r="A138" s="9"/>
      <c r="B138" s="9"/>
      <c r="C138" s="9"/>
      <c r="D138" s="9"/>
      <c r="E138" s="9"/>
      <c r="F138" s="9"/>
      <c r="G138" s="9"/>
      <c r="H138" s="9"/>
      <c r="I138" s="9"/>
      <c r="J138" s="9"/>
      <c r="K138" s="9"/>
      <c r="L138" s="9"/>
      <c r="M138" s="9"/>
      <c r="N138" s="9"/>
      <c r="O138" s="9"/>
      <c r="P138" s="9"/>
    </row>
    <row r="139" spans="1:16" x14ac:dyDescent="0.2">
      <c r="A139" s="9"/>
      <c r="B139" s="9"/>
      <c r="C139" s="9"/>
      <c r="D139" s="9"/>
      <c r="E139" s="9"/>
      <c r="F139" s="9"/>
      <c r="G139" s="9"/>
      <c r="H139" s="9"/>
      <c r="I139" s="9"/>
      <c r="J139" s="9"/>
      <c r="K139" s="9"/>
      <c r="L139" s="9"/>
      <c r="M139" s="9"/>
      <c r="N139" s="9"/>
      <c r="O139" s="9"/>
      <c r="P139" s="9"/>
    </row>
    <row r="140" spans="1:16" x14ac:dyDescent="0.2">
      <c r="A140" s="9"/>
      <c r="B140" s="9"/>
      <c r="C140" s="9"/>
      <c r="D140" s="9"/>
      <c r="E140" s="9"/>
      <c r="F140" s="9"/>
      <c r="G140" s="9"/>
      <c r="H140" s="9"/>
      <c r="I140" s="9"/>
      <c r="J140" s="9"/>
      <c r="K140" s="9"/>
      <c r="L140" s="9"/>
      <c r="M140" s="9"/>
      <c r="N140" s="9"/>
      <c r="O140" s="9"/>
      <c r="P140" s="9"/>
    </row>
    <row r="141" spans="1:16" x14ac:dyDescent="0.2">
      <c r="A141" s="9"/>
      <c r="B141" s="9"/>
      <c r="C141" s="9"/>
      <c r="D141" s="9"/>
      <c r="E141" s="9"/>
      <c r="F141" s="9"/>
      <c r="G141" s="9"/>
      <c r="H141" s="9"/>
      <c r="I141" s="9"/>
      <c r="J141" s="9"/>
      <c r="K141" s="9"/>
      <c r="L141" s="9"/>
      <c r="M141" s="9"/>
      <c r="N141" s="9"/>
      <c r="O141" s="9"/>
      <c r="P141" s="9"/>
    </row>
    <row r="142" spans="1:16" x14ac:dyDescent="0.2">
      <c r="A142" s="9"/>
      <c r="B142" s="9"/>
      <c r="C142" s="9"/>
      <c r="D142" s="9"/>
      <c r="E142" s="9"/>
      <c r="F142" s="9"/>
      <c r="G142" s="9"/>
      <c r="H142" s="9"/>
      <c r="I142" s="9"/>
      <c r="J142" s="9"/>
      <c r="K142" s="9"/>
      <c r="L142" s="9"/>
      <c r="M142" s="9"/>
      <c r="N142" s="9"/>
      <c r="O142" s="9"/>
      <c r="P142" s="9"/>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4"/>
  <pageMargins left="0.69" right="0.36" top="0.63" bottom="0.75" header="0.42" footer="0.51200000000000001"/>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35"/>
  </sheetPr>
  <dimension ref="A1:Q152"/>
  <sheetViews>
    <sheetView view="pageBreakPreview" topLeftCell="A22" zoomScaleNormal="100" workbookViewId="0">
      <selection activeCell="S15" sqref="S15"/>
    </sheetView>
  </sheetViews>
  <sheetFormatPr defaultRowHeight="13.2" x14ac:dyDescent="0.2"/>
  <cols>
    <col min="1" max="17" width="7.6640625" customWidth="1"/>
  </cols>
  <sheetData>
    <row r="1" spans="1:17" ht="15.9" customHeight="1" x14ac:dyDescent="0.2">
      <c r="A1" s="119" t="s">
        <v>380</v>
      </c>
      <c r="B1" s="119"/>
      <c r="C1" s="119"/>
      <c r="D1" s="119"/>
      <c r="E1" s="119"/>
      <c r="F1" s="119"/>
      <c r="G1" s="119"/>
      <c r="H1" s="119"/>
      <c r="I1" s="119"/>
      <c r="J1" s="119"/>
      <c r="K1" s="119"/>
      <c r="L1" s="119"/>
      <c r="M1" s="119"/>
      <c r="N1" s="119"/>
      <c r="O1" s="119"/>
      <c r="P1" s="119"/>
      <c r="Q1" s="119"/>
    </row>
    <row r="2" spans="1:17" ht="15.9" customHeight="1" x14ac:dyDescent="0.2">
      <c r="A2" s="135" t="s">
        <v>192</v>
      </c>
      <c r="B2" s="88"/>
      <c r="C2" s="83" t="s">
        <v>104</v>
      </c>
      <c r="D2" s="84"/>
      <c r="E2" s="84"/>
      <c r="F2" s="85"/>
      <c r="G2" s="96" t="s">
        <v>193</v>
      </c>
      <c r="H2" s="96"/>
      <c r="I2" s="96" t="s">
        <v>194</v>
      </c>
      <c r="J2" s="96"/>
      <c r="K2" s="172" t="s">
        <v>195</v>
      </c>
      <c r="L2" s="173"/>
      <c r="M2" s="9"/>
      <c r="N2" s="9"/>
      <c r="O2" s="9"/>
      <c r="P2" s="9"/>
      <c r="Q2" s="9"/>
    </row>
    <row r="3" spans="1:17" ht="15.9" customHeight="1" x14ac:dyDescent="0.2">
      <c r="A3" s="91"/>
      <c r="B3" s="92"/>
      <c r="C3" s="13">
        <v>120</v>
      </c>
      <c r="D3" s="13">
        <v>150</v>
      </c>
      <c r="E3" s="13">
        <v>180</v>
      </c>
      <c r="F3" s="13">
        <v>200</v>
      </c>
      <c r="G3" s="96"/>
      <c r="H3" s="96"/>
      <c r="I3" s="96"/>
      <c r="J3" s="96"/>
      <c r="K3" s="128"/>
      <c r="L3" s="174"/>
      <c r="M3" s="9"/>
      <c r="N3" s="9"/>
      <c r="O3" s="9"/>
      <c r="P3" s="9"/>
      <c r="Q3" s="9"/>
    </row>
    <row r="4" spans="1:17" ht="15.9" customHeight="1" x14ac:dyDescent="0.2">
      <c r="A4" s="83" t="s">
        <v>291</v>
      </c>
      <c r="B4" s="85"/>
      <c r="C4" s="40">
        <v>9</v>
      </c>
      <c r="D4" s="40">
        <v>9</v>
      </c>
      <c r="E4" s="40">
        <v>9</v>
      </c>
      <c r="F4" s="40">
        <v>9</v>
      </c>
      <c r="G4" s="83">
        <v>0.55000000000000004</v>
      </c>
      <c r="H4" s="85"/>
      <c r="I4" s="83">
        <v>1.3</v>
      </c>
      <c r="J4" s="85"/>
      <c r="K4" s="83">
        <v>0.71879999999999999</v>
      </c>
      <c r="L4" s="85"/>
      <c r="M4" s="9"/>
      <c r="N4" s="9"/>
      <c r="O4" s="9"/>
      <c r="P4" s="9"/>
      <c r="Q4" s="9"/>
    </row>
    <row r="5" spans="1:17" ht="15.9" customHeight="1" x14ac:dyDescent="0.2">
      <c r="A5" s="75" t="s">
        <v>292</v>
      </c>
      <c r="B5" s="75"/>
      <c r="C5" s="16">
        <v>12</v>
      </c>
      <c r="D5" s="16">
        <v>12</v>
      </c>
      <c r="E5" s="16">
        <v>12</v>
      </c>
      <c r="F5" s="16">
        <v>12</v>
      </c>
      <c r="G5" s="75">
        <v>0.7</v>
      </c>
      <c r="H5" s="75"/>
      <c r="I5" s="75">
        <v>1.7</v>
      </c>
      <c r="J5" s="75"/>
      <c r="K5" s="83">
        <v>0.90259999999999996</v>
      </c>
      <c r="L5" s="85"/>
      <c r="M5" s="9"/>
      <c r="N5" s="9"/>
      <c r="O5" s="9"/>
      <c r="P5" s="9"/>
      <c r="Q5" s="9"/>
    </row>
    <row r="6" spans="1:17" ht="15.9" customHeight="1" x14ac:dyDescent="0.2">
      <c r="A6" s="75" t="s">
        <v>293</v>
      </c>
      <c r="B6" s="75"/>
      <c r="C6" s="16">
        <v>12</v>
      </c>
      <c r="D6" s="16">
        <v>12</v>
      </c>
      <c r="E6" s="16">
        <v>12</v>
      </c>
      <c r="F6" s="16">
        <v>12</v>
      </c>
      <c r="G6" s="75">
        <v>0.8</v>
      </c>
      <c r="H6" s="75"/>
      <c r="I6" s="75">
        <v>1.9</v>
      </c>
      <c r="J6" s="75"/>
      <c r="K6" s="83">
        <v>1.0863</v>
      </c>
      <c r="L6" s="85"/>
      <c r="M6" s="9"/>
      <c r="N6" s="9"/>
      <c r="O6" s="9"/>
      <c r="P6" s="9"/>
      <c r="Q6" s="9"/>
    </row>
    <row r="7" spans="1:17" ht="15.9" customHeight="1" x14ac:dyDescent="0.2">
      <c r="A7" s="75" t="s">
        <v>294</v>
      </c>
      <c r="B7" s="75"/>
      <c r="C7" s="13"/>
      <c r="D7" s="16">
        <v>12</v>
      </c>
      <c r="E7" s="16">
        <v>12</v>
      </c>
      <c r="F7" s="16">
        <v>12</v>
      </c>
      <c r="G7" s="175">
        <v>1</v>
      </c>
      <c r="H7" s="175"/>
      <c r="I7" s="75">
        <v>2.4</v>
      </c>
      <c r="J7" s="75"/>
      <c r="K7" s="176">
        <v>1.4701</v>
      </c>
      <c r="L7" s="177"/>
      <c r="M7" s="9"/>
      <c r="N7" s="9"/>
      <c r="O7" s="9"/>
      <c r="P7" s="9"/>
      <c r="Q7" s="9"/>
    </row>
    <row r="8" spans="1:17" ht="15.9" customHeight="1" x14ac:dyDescent="0.2">
      <c r="A8" s="75" t="s">
        <v>295</v>
      </c>
      <c r="B8" s="75"/>
      <c r="C8" s="13"/>
      <c r="D8" s="13"/>
      <c r="E8" s="16">
        <v>12</v>
      </c>
      <c r="F8" s="16">
        <v>12</v>
      </c>
      <c r="G8" s="175">
        <v>1.3</v>
      </c>
      <c r="H8" s="175"/>
      <c r="I8" s="175">
        <v>3</v>
      </c>
      <c r="J8" s="175"/>
      <c r="K8" s="83">
        <v>1.8375999999999999</v>
      </c>
      <c r="L8" s="85"/>
      <c r="M8" s="9"/>
      <c r="N8" s="9"/>
      <c r="O8" s="9"/>
      <c r="P8" s="9"/>
      <c r="Q8" s="9"/>
    </row>
    <row r="9" spans="1:17" ht="15.9" customHeight="1" x14ac:dyDescent="0.2">
      <c r="A9" s="83" t="s">
        <v>296</v>
      </c>
      <c r="B9" s="85"/>
      <c r="C9" s="13"/>
      <c r="D9" s="13"/>
      <c r="E9" s="13"/>
      <c r="F9" s="16">
        <v>12</v>
      </c>
      <c r="G9" s="83">
        <v>1.5</v>
      </c>
      <c r="H9" s="85"/>
      <c r="I9" s="83">
        <v>3.6</v>
      </c>
      <c r="J9" s="85"/>
      <c r="K9" s="83">
        <v>2.2050999999999998</v>
      </c>
      <c r="L9" s="85"/>
      <c r="M9" s="9"/>
      <c r="N9" s="9"/>
      <c r="O9" s="9"/>
      <c r="P9" s="9"/>
      <c r="Q9" s="9"/>
    </row>
    <row r="10" spans="1:17" ht="33.75" customHeight="1" x14ac:dyDescent="0.2">
      <c r="A10" s="178" t="s">
        <v>196</v>
      </c>
      <c r="B10" s="179"/>
      <c r="C10" s="13" t="s">
        <v>297</v>
      </c>
      <c r="D10" s="13" t="s">
        <v>298</v>
      </c>
      <c r="E10" s="13" t="s">
        <v>299</v>
      </c>
      <c r="F10" s="13" t="s">
        <v>300</v>
      </c>
      <c r="G10" s="83"/>
      <c r="H10" s="85"/>
      <c r="I10" s="75"/>
      <c r="J10" s="75"/>
      <c r="K10" s="75"/>
      <c r="L10" s="75"/>
      <c r="M10" s="9"/>
      <c r="N10" s="9"/>
      <c r="O10" s="9"/>
      <c r="P10" s="9"/>
      <c r="Q10" s="9"/>
    </row>
    <row r="11" spans="1:17" ht="15.75" customHeight="1" x14ac:dyDescent="0.2">
      <c r="A11" s="9"/>
      <c r="B11" s="9"/>
      <c r="C11" s="9"/>
      <c r="D11" s="9"/>
      <c r="E11" s="9"/>
      <c r="F11" s="9"/>
      <c r="G11" s="9"/>
      <c r="H11" s="9"/>
      <c r="I11" s="9"/>
      <c r="J11" s="9"/>
      <c r="K11" s="9"/>
      <c r="L11" s="9"/>
      <c r="M11" s="9"/>
      <c r="N11" s="9"/>
      <c r="O11" s="9"/>
      <c r="P11" s="9"/>
      <c r="Q11" s="9"/>
    </row>
    <row r="12" spans="1:17" ht="15.75" customHeight="1" x14ac:dyDescent="0.2">
      <c r="A12" s="9"/>
      <c r="B12" s="9"/>
      <c r="C12" s="9"/>
      <c r="D12" s="9"/>
      <c r="E12" s="9"/>
      <c r="F12" s="9"/>
      <c r="G12" s="9"/>
      <c r="H12" s="9"/>
      <c r="I12" s="9"/>
      <c r="J12" s="9"/>
      <c r="K12" s="9"/>
      <c r="L12" s="9"/>
      <c r="M12" s="9"/>
      <c r="N12" s="9"/>
      <c r="O12" s="9"/>
      <c r="P12" s="9"/>
      <c r="Q12" s="9"/>
    </row>
    <row r="13" spans="1:17" ht="15.9" customHeight="1" x14ac:dyDescent="0.2">
      <c r="A13" s="119" t="s">
        <v>381</v>
      </c>
      <c r="B13" s="119"/>
      <c r="C13" s="119"/>
      <c r="D13" s="119"/>
      <c r="E13" s="119"/>
      <c r="F13" s="119"/>
      <c r="G13" s="119"/>
      <c r="H13" s="119"/>
      <c r="I13" s="119"/>
      <c r="J13" s="119"/>
      <c r="K13" s="119"/>
      <c r="L13" s="119"/>
      <c r="M13" s="119"/>
      <c r="N13" s="119"/>
      <c r="O13" s="119"/>
      <c r="P13" s="119"/>
      <c r="Q13" s="119"/>
    </row>
    <row r="14" spans="1:17" ht="15.9" customHeight="1" x14ac:dyDescent="0.2">
      <c r="A14" s="135" t="s">
        <v>192</v>
      </c>
      <c r="B14" s="88"/>
      <c r="C14" s="83" t="s">
        <v>104</v>
      </c>
      <c r="D14" s="84"/>
      <c r="E14" s="84"/>
      <c r="F14" s="85"/>
      <c r="G14" s="96" t="s">
        <v>193</v>
      </c>
      <c r="H14" s="96"/>
      <c r="I14" s="96" t="s">
        <v>194</v>
      </c>
      <c r="J14" s="96"/>
      <c r="K14" s="172" t="s">
        <v>195</v>
      </c>
      <c r="L14" s="173"/>
      <c r="M14" s="9"/>
      <c r="N14" s="9"/>
      <c r="O14" s="9"/>
      <c r="P14" s="9"/>
      <c r="Q14" s="9"/>
    </row>
    <row r="15" spans="1:17" ht="15.9" customHeight="1" x14ac:dyDescent="0.2">
      <c r="A15" s="91"/>
      <c r="B15" s="92"/>
      <c r="C15" s="13">
        <v>120</v>
      </c>
      <c r="D15" s="13">
        <v>150</v>
      </c>
      <c r="E15" s="13">
        <v>180</v>
      </c>
      <c r="F15" s="13">
        <v>200</v>
      </c>
      <c r="G15" s="96"/>
      <c r="H15" s="96"/>
      <c r="I15" s="96"/>
      <c r="J15" s="96"/>
      <c r="K15" s="128"/>
      <c r="L15" s="174"/>
      <c r="M15" s="9"/>
      <c r="N15" s="9"/>
      <c r="O15" s="9"/>
      <c r="P15" s="9"/>
      <c r="Q15" s="9"/>
    </row>
    <row r="16" spans="1:17" ht="15.9" customHeight="1" x14ac:dyDescent="0.2">
      <c r="A16" s="75" t="s">
        <v>301</v>
      </c>
      <c r="B16" s="75"/>
      <c r="C16" s="16">
        <v>6</v>
      </c>
      <c r="D16" s="16">
        <v>6</v>
      </c>
      <c r="E16" s="16">
        <v>6</v>
      </c>
      <c r="F16" s="16">
        <v>6</v>
      </c>
      <c r="G16" s="75">
        <v>0.55000000000000004</v>
      </c>
      <c r="H16" s="75"/>
      <c r="I16" s="75">
        <v>1.3</v>
      </c>
      <c r="J16" s="75"/>
      <c r="K16" s="83">
        <v>0.71879999999999999</v>
      </c>
      <c r="L16" s="85"/>
      <c r="M16" s="9"/>
      <c r="N16" s="9"/>
      <c r="O16" s="9"/>
      <c r="P16" s="9"/>
      <c r="Q16" s="9"/>
    </row>
    <row r="17" spans="1:17" ht="15.9" customHeight="1" x14ac:dyDescent="0.2">
      <c r="A17" s="75" t="s">
        <v>302</v>
      </c>
      <c r="B17" s="75"/>
      <c r="C17" s="16">
        <v>8</v>
      </c>
      <c r="D17" s="16">
        <v>8</v>
      </c>
      <c r="E17" s="16">
        <v>8</v>
      </c>
      <c r="F17" s="16">
        <v>8</v>
      </c>
      <c r="G17" s="75">
        <v>0.7</v>
      </c>
      <c r="H17" s="75"/>
      <c r="I17" s="75">
        <v>1.7</v>
      </c>
      <c r="J17" s="75"/>
      <c r="K17" s="83">
        <v>0.90259999999999996</v>
      </c>
      <c r="L17" s="85"/>
      <c r="M17" s="9"/>
      <c r="N17" s="9"/>
      <c r="O17" s="9"/>
      <c r="P17" s="9"/>
      <c r="Q17" s="9"/>
    </row>
    <row r="18" spans="1:17" ht="15.9" customHeight="1" x14ac:dyDescent="0.2">
      <c r="A18" s="75" t="s">
        <v>303</v>
      </c>
      <c r="B18" s="75"/>
      <c r="C18" s="16">
        <v>8</v>
      </c>
      <c r="D18" s="16">
        <v>8</v>
      </c>
      <c r="E18" s="16">
        <v>8</v>
      </c>
      <c r="F18" s="16">
        <v>8</v>
      </c>
      <c r="G18" s="75">
        <v>0.8</v>
      </c>
      <c r="H18" s="75"/>
      <c r="I18" s="75">
        <v>1.9</v>
      </c>
      <c r="J18" s="75"/>
      <c r="K18" s="83">
        <v>1.0863</v>
      </c>
      <c r="L18" s="85"/>
      <c r="M18" s="9"/>
      <c r="N18" s="9"/>
      <c r="O18" s="9"/>
      <c r="P18" s="9"/>
      <c r="Q18" s="9"/>
    </row>
    <row r="19" spans="1:17" ht="15.9" customHeight="1" x14ac:dyDescent="0.2">
      <c r="A19" s="75" t="s">
        <v>304</v>
      </c>
      <c r="B19" s="75"/>
      <c r="C19" s="13"/>
      <c r="D19" s="16">
        <v>8</v>
      </c>
      <c r="E19" s="16">
        <v>8</v>
      </c>
      <c r="F19" s="16">
        <v>8</v>
      </c>
      <c r="G19" s="175">
        <v>1</v>
      </c>
      <c r="H19" s="175"/>
      <c r="I19" s="75">
        <v>2.4</v>
      </c>
      <c r="J19" s="75"/>
      <c r="K19" s="176">
        <v>1.4701</v>
      </c>
      <c r="L19" s="177"/>
      <c r="M19" s="9"/>
      <c r="N19" s="9"/>
      <c r="O19" s="9"/>
      <c r="P19" s="9"/>
      <c r="Q19" s="9"/>
    </row>
    <row r="20" spans="1:17" ht="15.9" customHeight="1" x14ac:dyDescent="0.2">
      <c r="A20" s="75" t="s">
        <v>305</v>
      </c>
      <c r="B20" s="75"/>
      <c r="C20" s="13"/>
      <c r="D20" s="13"/>
      <c r="E20" s="16">
        <v>8</v>
      </c>
      <c r="F20" s="16">
        <v>8</v>
      </c>
      <c r="G20" s="175">
        <v>1.3</v>
      </c>
      <c r="H20" s="175"/>
      <c r="I20" s="175">
        <v>3</v>
      </c>
      <c r="J20" s="175"/>
      <c r="K20" s="83">
        <v>1.8375999999999999</v>
      </c>
      <c r="L20" s="85"/>
      <c r="M20" s="9"/>
      <c r="N20" s="9"/>
      <c r="O20" s="9"/>
      <c r="P20" s="9"/>
      <c r="Q20" s="9"/>
    </row>
    <row r="21" spans="1:17" ht="15.9" customHeight="1" x14ac:dyDescent="0.2">
      <c r="A21" s="75" t="s">
        <v>306</v>
      </c>
      <c r="B21" s="75"/>
      <c r="C21" s="13"/>
      <c r="D21" s="13"/>
      <c r="E21" s="13"/>
      <c r="F21" s="16">
        <v>8</v>
      </c>
      <c r="G21" s="75">
        <v>1.5</v>
      </c>
      <c r="H21" s="75"/>
      <c r="I21" s="75">
        <v>3.6</v>
      </c>
      <c r="J21" s="75"/>
      <c r="K21" s="83">
        <v>2.2050999999999998</v>
      </c>
      <c r="L21" s="85"/>
      <c r="M21" s="9"/>
      <c r="N21" s="9"/>
      <c r="O21" s="9"/>
      <c r="P21" s="9"/>
      <c r="Q21" s="9"/>
    </row>
    <row r="22" spans="1:17" ht="33.75" customHeight="1" x14ac:dyDescent="0.2">
      <c r="A22" s="178" t="s">
        <v>196</v>
      </c>
      <c r="B22" s="179"/>
      <c r="C22" s="13" t="s">
        <v>297</v>
      </c>
      <c r="D22" s="13" t="s">
        <v>307</v>
      </c>
      <c r="E22" s="13" t="s">
        <v>308</v>
      </c>
      <c r="F22" s="13" t="s">
        <v>300</v>
      </c>
      <c r="G22" s="83"/>
      <c r="H22" s="85"/>
      <c r="I22" s="75"/>
      <c r="J22" s="75"/>
      <c r="K22" s="75"/>
      <c r="L22" s="75"/>
      <c r="M22" s="9"/>
      <c r="N22" s="9"/>
      <c r="O22" s="9"/>
      <c r="P22" s="9"/>
      <c r="Q22" s="9"/>
    </row>
    <row r="23" spans="1:17" ht="15.9" customHeight="1" x14ac:dyDescent="0.2">
      <c r="A23" s="9"/>
      <c r="B23" s="9"/>
      <c r="C23" s="9"/>
      <c r="D23" s="9"/>
      <c r="E23" s="9"/>
      <c r="F23" s="9"/>
      <c r="G23" s="9"/>
      <c r="H23" s="9"/>
      <c r="I23" s="9"/>
      <c r="J23" s="9"/>
      <c r="K23" s="9"/>
      <c r="L23" s="9"/>
      <c r="M23" s="9"/>
      <c r="N23" s="9"/>
      <c r="O23" s="9"/>
      <c r="P23" s="9"/>
      <c r="Q23" s="9"/>
    </row>
    <row r="24" spans="1:17" ht="15.9" customHeight="1" x14ac:dyDescent="0.2">
      <c r="A24" s="9"/>
      <c r="B24" s="9"/>
      <c r="C24" s="9"/>
      <c r="D24" s="9"/>
      <c r="E24" s="9"/>
      <c r="F24" s="9"/>
      <c r="G24" s="9"/>
      <c r="H24" s="9"/>
      <c r="I24" s="9"/>
      <c r="J24" s="9"/>
      <c r="K24" s="9"/>
      <c r="L24" s="9"/>
      <c r="M24" s="9"/>
      <c r="N24" s="9"/>
      <c r="O24" s="9"/>
      <c r="P24" s="9"/>
      <c r="Q24" s="9"/>
    </row>
    <row r="25" spans="1:17" ht="15.9" customHeight="1" x14ac:dyDescent="0.2">
      <c r="A25" s="119" t="s">
        <v>382</v>
      </c>
      <c r="B25" s="119"/>
      <c r="C25" s="119"/>
      <c r="D25" s="119"/>
      <c r="E25" s="119"/>
      <c r="F25" s="119"/>
      <c r="G25" s="119"/>
      <c r="H25" s="119"/>
      <c r="I25" s="119"/>
      <c r="J25" s="119"/>
      <c r="K25" s="119"/>
      <c r="L25" s="119"/>
      <c r="M25" s="119"/>
      <c r="N25" s="119"/>
      <c r="O25" s="119"/>
      <c r="P25" s="119"/>
      <c r="Q25" s="119"/>
    </row>
    <row r="26" spans="1:17" ht="15.75" customHeight="1" x14ac:dyDescent="0.2">
      <c r="A26" s="107" t="s">
        <v>383</v>
      </c>
      <c r="B26" s="107"/>
      <c r="C26" s="107"/>
      <c r="D26" s="107"/>
      <c r="E26" s="107"/>
      <c r="F26" s="107"/>
      <c r="G26" s="107"/>
      <c r="H26" s="107"/>
      <c r="I26" s="107"/>
      <c r="J26" s="107"/>
      <c r="K26" s="9"/>
      <c r="L26" s="9"/>
      <c r="M26" s="9"/>
      <c r="N26" s="9"/>
      <c r="O26" s="9"/>
      <c r="P26" s="9"/>
      <c r="Q26" s="9"/>
    </row>
    <row r="27" spans="1:17" ht="15.75" customHeight="1" x14ac:dyDescent="0.2">
      <c r="A27" s="96" t="s">
        <v>103</v>
      </c>
      <c r="B27" s="96"/>
      <c r="C27" s="75" t="s">
        <v>104</v>
      </c>
      <c r="D27" s="75"/>
      <c r="E27" s="75"/>
      <c r="F27" s="75"/>
      <c r="G27" s="172" t="s">
        <v>105</v>
      </c>
      <c r="H27" s="173"/>
      <c r="I27" s="172" t="s">
        <v>106</v>
      </c>
      <c r="J27" s="180"/>
      <c r="K27" s="172" t="s">
        <v>195</v>
      </c>
      <c r="L27" s="180"/>
      <c r="M27" s="9"/>
      <c r="N27" s="9"/>
      <c r="O27" s="9"/>
      <c r="P27" s="9"/>
      <c r="Q27" s="9"/>
    </row>
    <row r="28" spans="1:17" ht="15.75" customHeight="1" x14ac:dyDescent="0.2">
      <c r="A28" s="96"/>
      <c r="B28" s="96"/>
      <c r="C28" s="13">
        <v>120</v>
      </c>
      <c r="D28" s="13">
        <v>150</v>
      </c>
      <c r="E28" s="13">
        <v>180</v>
      </c>
      <c r="F28" s="13">
        <v>200</v>
      </c>
      <c r="G28" s="128"/>
      <c r="H28" s="174"/>
      <c r="I28" s="181"/>
      <c r="J28" s="182"/>
      <c r="K28" s="181"/>
      <c r="L28" s="182"/>
      <c r="M28" s="9"/>
      <c r="N28" s="9"/>
      <c r="O28" s="9"/>
      <c r="P28" s="9"/>
      <c r="Q28" s="9"/>
    </row>
    <row r="29" spans="1:17" ht="15.75" customHeight="1" x14ac:dyDescent="0.2">
      <c r="A29" s="75" t="s">
        <v>309</v>
      </c>
      <c r="B29" s="75"/>
      <c r="C29" s="40">
        <v>7.6</v>
      </c>
      <c r="D29" s="40">
        <v>7.6</v>
      </c>
      <c r="E29" s="40">
        <v>7.6</v>
      </c>
      <c r="F29" s="40">
        <v>7.6</v>
      </c>
      <c r="G29" s="83">
        <v>80</v>
      </c>
      <c r="H29" s="85"/>
      <c r="I29" s="83">
        <v>13.5</v>
      </c>
      <c r="J29" s="85"/>
      <c r="K29" s="75">
        <v>0.90259999999999996</v>
      </c>
      <c r="L29" s="75"/>
      <c r="M29" s="9"/>
      <c r="N29" s="9"/>
      <c r="O29" s="9"/>
      <c r="P29" s="9"/>
      <c r="Q29" s="9"/>
    </row>
    <row r="30" spans="1:17" ht="15.75" customHeight="1" x14ac:dyDescent="0.2">
      <c r="A30" s="75" t="s">
        <v>303</v>
      </c>
      <c r="B30" s="75"/>
      <c r="C30" s="40">
        <v>9.1999999999999993</v>
      </c>
      <c r="D30" s="40">
        <v>9.1999999999999993</v>
      </c>
      <c r="E30" s="40">
        <v>9.1999999999999993</v>
      </c>
      <c r="F30" s="40">
        <v>9.1999999999999993</v>
      </c>
      <c r="G30" s="83">
        <v>90</v>
      </c>
      <c r="H30" s="85"/>
      <c r="I30" s="83">
        <v>14.5</v>
      </c>
      <c r="J30" s="85"/>
      <c r="K30" s="75">
        <v>1.0863</v>
      </c>
      <c r="L30" s="75"/>
      <c r="M30" s="9"/>
      <c r="N30" s="9"/>
      <c r="O30" s="9"/>
      <c r="P30" s="9"/>
      <c r="Q30" s="9"/>
    </row>
    <row r="31" spans="1:17" ht="15.75" customHeight="1" x14ac:dyDescent="0.2">
      <c r="A31" s="75" t="s">
        <v>294</v>
      </c>
      <c r="B31" s="75"/>
      <c r="C31" s="13"/>
      <c r="D31" s="16">
        <v>12</v>
      </c>
      <c r="E31" s="16">
        <v>12</v>
      </c>
      <c r="F31" s="16">
        <v>12</v>
      </c>
      <c r="G31" s="83">
        <v>110</v>
      </c>
      <c r="H31" s="85"/>
      <c r="I31" s="83">
        <v>20</v>
      </c>
      <c r="J31" s="85"/>
      <c r="K31" s="183">
        <v>1.4701</v>
      </c>
      <c r="L31" s="183"/>
      <c r="M31" s="9"/>
      <c r="N31" s="9"/>
      <c r="O31" s="9"/>
      <c r="P31" s="9"/>
      <c r="Q31" s="9"/>
    </row>
    <row r="32" spans="1:17" ht="15.75" customHeight="1" x14ac:dyDescent="0.2">
      <c r="A32" s="75" t="s">
        <v>310</v>
      </c>
      <c r="B32" s="75"/>
      <c r="C32" s="13"/>
      <c r="D32" s="16"/>
      <c r="E32" s="16">
        <v>12</v>
      </c>
      <c r="F32" s="16">
        <v>12</v>
      </c>
      <c r="G32" s="83">
        <v>120</v>
      </c>
      <c r="H32" s="85"/>
      <c r="I32" s="83">
        <v>24</v>
      </c>
      <c r="J32" s="85"/>
      <c r="K32" s="75">
        <v>1.8375999999999999</v>
      </c>
      <c r="L32" s="75"/>
      <c r="M32" s="9"/>
      <c r="N32" s="9"/>
      <c r="O32" s="9"/>
      <c r="P32" s="9"/>
      <c r="Q32" s="9"/>
    </row>
    <row r="33" spans="1:17" ht="15.75" customHeight="1" x14ac:dyDescent="0.2">
      <c r="A33" s="9"/>
      <c r="B33" s="9"/>
      <c r="C33" s="9"/>
      <c r="D33" s="9"/>
      <c r="E33" s="9"/>
      <c r="F33" s="9"/>
      <c r="G33" s="9"/>
      <c r="H33" s="9"/>
      <c r="I33" s="9"/>
      <c r="J33" s="9"/>
      <c r="K33" s="9"/>
      <c r="L33" s="9"/>
      <c r="M33" s="9"/>
      <c r="N33" s="9"/>
      <c r="O33" s="9"/>
      <c r="P33" s="9"/>
      <c r="Q33" s="9"/>
    </row>
    <row r="34" spans="1:17" ht="15.9" customHeight="1" x14ac:dyDescent="0.2">
      <c r="A34" s="119" t="s">
        <v>384</v>
      </c>
      <c r="B34" s="119"/>
      <c r="C34" s="119"/>
      <c r="D34" s="119"/>
      <c r="E34" s="119"/>
      <c r="F34" s="119"/>
      <c r="G34" s="119"/>
      <c r="H34" s="119"/>
      <c r="I34" s="119"/>
      <c r="J34" s="119"/>
      <c r="K34" s="119"/>
      <c r="L34" s="119"/>
      <c r="M34" s="119"/>
      <c r="N34" s="119"/>
      <c r="O34" s="119"/>
      <c r="P34" s="119"/>
      <c r="Q34" s="119"/>
    </row>
    <row r="35" spans="1:17" ht="15.75" customHeight="1" x14ac:dyDescent="0.2">
      <c r="A35" s="107" t="s">
        <v>385</v>
      </c>
      <c r="B35" s="107"/>
      <c r="C35" s="107"/>
      <c r="D35" s="107"/>
      <c r="E35" s="107"/>
      <c r="F35" s="107"/>
      <c r="G35" s="107"/>
      <c r="H35" s="107"/>
      <c r="I35" s="107"/>
      <c r="J35" s="107"/>
      <c r="K35" s="9"/>
      <c r="L35" s="9"/>
      <c r="M35" s="9"/>
      <c r="N35" s="9"/>
      <c r="O35" s="9"/>
      <c r="P35" s="9"/>
      <c r="Q35" s="9"/>
    </row>
    <row r="36" spans="1:17" ht="15.75" customHeight="1" x14ac:dyDescent="0.2">
      <c r="A36" s="96" t="s">
        <v>103</v>
      </c>
      <c r="B36" s="96"/>
      <c r="C36" s="75" t="s">
        <v>104</v>
      </c>
      <c r="D36" s="75"/>
      <c r="E36" s="75"/>
      <c r="F36" s="75"/>
      <c r="G36" s="172" t="s">
        <v>105</v>
      </c>
      <c r="H36" s="173"/>
      <c r="I36" s="172" t="s">
        <v>106</v>
      </c>
      <c r="J36" s="180"/>
      <c r="K36" s="172" t="s">
        <v>195</v>
      </c>
      <c r="L36" s="180"/>
      <c r="M36" s="9"/>
      <c r="N36" s="9"/>
      <c r="O36" s="9"/>
      <c r="P36" s="9"/>
      <c r="Q36" s="9"/>
    </row>
    <row r="37" spans="1:17" ht="15.75" customHeight="1" x14ac:dyDescent="0.2">
      <c r="A37" s="96"/>
      <c r="B37" s="96"/>
      <c r="C37" s="13">
        <v>120</v>
      </c>
      <c r="D37" s="13">
        <v>150</v>
      </c>
      <c r="E37" s="13">
        <v>180</v>
      </c>
      <c r="F37" s="13">
        <v>200</v>
      </c>
      <c r="G37" s="128"/>
      <c r="H37" s="174"/>
      <c r="I37" s="181"/>
      <c r="J37" s="182"/>
      <c r="K37" s="181"/>
      <c r="L37" s="182"/>
      <c r="M37" s="9"/>
      <c r="N37" s="9"/>
      <c r="O37" s="9"/>
      <c r="P37" s="9"/>
      <c r="Q37" s="9"/>
    </row>
    <row r="38" spans="1:17" ht="15.75" customHeight="1" x14ac:dyDescent="0.2">
      <c r="A38" s="75" t="s">
        <v>292</v>
      </c>
      <c r="B38" s="75"/>
      <c r="C38" s="40">
        <v>5</v>
      </c>
      <c r="D38" s="40">
        <v>5</v>
      </c>
      <c r="E38" s="40">
        <v>5</v>
      </c>
      <c r="F38" s="40">
        <v>5</v>
      </c>
      <c r="G38" s="83">
        <v>80</v>
      </c>
      <c r="H38" s="85"/>
      <c r="I38" s="83">
        <v>13.5</v>
      </c>
      <c r="J38" s="85"/>
      <c r="K38" s="75">
        <v>0.90259999999999996</v>
      </c>
      <c r="L38" s="75"/>
      <c r="M38" s="9"/>
      <c r="N38" s="9"/>
      <c r="O38" s="9"/>
      <c r="P38" s="9"/>
      <c r="Q38" s="9"/>
    </row>
    <row r="39" spans="1:17" ht="15.75" customHeight="1" x14ac:dyDescent="0.2">
      <c r="A39" s="75" t="s">
        <v>303</v>
      </c>
      <c r="B39" s="75"/>
      <c r="C39" s="40">
        <v>6.1</v>
      </c>
      <c r="D39" s="40">
        <v>6.1</v>
      </c>
      <c r="E39" s="40">
        <v>6.1</v>
      </c>
      <c r="F39" s="40">
        <v>6.1</v>
      </c>
      <c r="G39" s="83">
        <v>90</v>
      </c>
      <c r="H39" s="85"/>
      <c r="I39" s="83">
        <v>14.5</v>
      </c>
      <c r="J39" s="85"/>
      <c r="K39" s="75">
        <v>1.0863</v>
      </c>
      <c r="L39" s="75"/>
      <c r="M39" s="9"/>
      <c r="N39" s="9"/>
      <c r="O39" s="9"/>
      <c r="P39" s="9"/>
      <c r="Q39" s="9"/>
    </row>
    <row r="40" spans="1:17" ht="15.75" customHeight="1" x14ac:dyDescent="0.2">
      <c r="A40" s="75" t="s">
        <v>311</v>
      </c>
      <c r="B40" s="75"/>
      <c r="C40" s="13"/>
      <c r="D40" s="40">
        <v>8</v>
      </c>
      <c r="E40" s="40">
        <v>8</v>
      </c>
      <c r="F40" s="40">
        <v>8</v>
      </c>
      <c r="G40" s="83">
        <v>110</v>
      </c>
      <c r="H40" s="85"/>
      <c r="I40" s="83">
        <v>20</v>
      </c>
      <c r="J40" s="85"/>
      <c r="K40" s="183">
        <v>1.4701</v>
      </c>
      <c r="L40" s="183"/>
      <c r="M40" s="9"/>
      <c r="N40" s="9"/>
      <c r="O40" s="9"/>
      <c r="P40" s="9"/>
      <c r="Q40" s="9"/>
    </row>
    <row r="41" spans="1:17" ht="15.75" customHeight="1" x14ac:dyDescent="0.2">
      <c r="A41" s="75" t="s">
        <v>305</v>
      </c>
      <c r="B41" s="75"/>
      <c r="C41" s="13"/>
      <c r="D41" s="13"/>
      <c r="E41" s="40">
        <v>8</v>
      </c>
      <c r="F41" s="40">
        <v>8</v>
      </c>
      <c r="G41" s="83">
        <v>120</v>
      </c>
      <c r="H41" s="85"/>
      <c r="I41" s="83">
        <v>24</v>
      </c>
      <c r="J41" s="85"/>
      <c r="K41" s="75">
        <v>1.8375999999999999</v>
      </c>
      <c r="L41" s="75"/>
      <c r="M41" s="9"/>
      <c r="N41" s="9"/>
      <c r="O41" s="9"/>
      <c r="P41" s="9"/>
      <c r="Q41" s="9"/>
    </row>
    <row r="42" spans="1:17" ht="15.75" customHeight="1" x14ac:dyDescent="0.2">
      <c r="A42" s="9"/>
      <c r="B42" s="9"/>
      <c r="C42" s="9"/>
      <c r="D42" s="9"/>
      <c r="E42" s="9"/>
      <c r="F42" s="9"/>
      <c r="G42" s="9"/>
      <c r="H42" s="9"/>
      <c r="I42" s="9"/>
      <c r="J42" s="9"/>
      <c r="K42" s="9"/>
      <c r="L42" s="9"/>
      <c r="M42" s="9"/>
      <c r="N42" s="9"/>
      <c r="O42" s="9"/>
      <c r="P42" s="9"/>
      <c r="Q42" s="9"/>
    </row>
    <row r="43" spans="1:17" ht="15.75" customHeight="1" x14ac:dyDescent="0.2">
      <c r="A43" s="9"/>
      <c r="B43" s="9"/>
      <c r="C43" s="9"/>
      <c r="D43" s="9"/>
      <c r="E43" s="9"/>
      <c r="F43" s="9"/>
      <c r="G43" s="9"/>
      <c r="H43" s="9"/>
      <c r="I43" s="9"/>
      <c r="J43" s="9"/>
      <c r="K43" s="9"/>
      <c r="L43" s="9"/>
      <c r="M43" s="9"/>
      <c r="N43" s="9"/>
      <c r="O43" s="9"/>
      <c r="P43" s="9"/>
      <c r="Q43" s="9"/>
    </row>
    <row r="44" spans="1:17" ht="15.9" customHeight="1" x14ac:dyDescent="0.2">
      <c r="A44" s="119" t="s">
        <v>386</v>
      </c>
      <c r="B44" s="119"/>
      <c r="C44" s="119"/>
      <c r="D44" s="119"/>
      <c r="E44" s="119"/>
      <c r="F44" s="119"/>
      <c r="G44" s="119"/>
      <c r="H44" s="119"/>
      <c r="I44" s="119"/>
      <c r="J44" s="119"/>
      <c r="K44" s="119"/>
      <c r="L44" s="119"/>
      <c r="M44" s="119"/>
      <c r="N44" s="119"/>
      <c r="O44" s="119"/>
      <c r="P44" s="119"/>
      <c r="Q44" s="119"/>
    </row>
    <row r="45" spans="1:17" ht="15.75" customHeight="1" x14ac:dyDescent="0.2">
      <c r="A45" s="107" t="s">
        <v>387</v>
      </c>
      <c r="B45" s="107"/>
      <c r="C45" s="107"/>
      <c r="D45" s="107"/>
      <c r="E45" s="107"/>
      <c r="F45" s="107"/>
      <c r="G45" s="107"/>
      <c r="H45" s="107"/>
      <c r="I45" s="107"/>
      <c r="J45" s="107"/>
      <c r="K45" s="9"/>
      <c r="L45" s="9"/>
      <c r="M45" s="9"/>
      <c r="N45" s="9"/>
      <c r="O45" s="9"/>
      <c r="P45" s="9"/>
      <c r="Q45" s="9"/>
    </row>
    <row r="46" spans="1:17" ht="15.75" customHeight="1" x14ac:dyDescent="0.2">
      <c r="A46" s="96" t="s">
        <v>103</v>
      </c>
      <c r="B46" s="96"/>
      <c r="C46" s="75" t="s">
        <v>104</v>
      </c>
      <c r="D46" s="75"/>
      <c r="E46" s="75"/>
      <c r="F46" s="75"/>
      <c r="G46" s="172" t="s">
        <v>105</v>
      </c>
      <c r="H46" s="173"/>
      <c r="I46" s="172" t="s">
        <v>106</v>
      </c>
      <c r="J46" s="180"/>
      <c r="K46" s="172" t="s">
        <v>195</v>
      </c>
      <c r="L46" s="180"/>
      <c r="M46" s="9"/>
      <c r="N46" s="9"/>
      <c r="O46" s="9"/>
      <c r="P46" s="9"/>
      <c r="Q46" s="9"/>
    </row>
    <row r="47" spans="1:17" ht="15.75" customHeight="1" x14ac:dyDescent="0.2">
      <c r="A47" s="96"/>
      <c r="B47" s="96"/>
      <c r="C47" s="13">
        <v>120</v>
      </c>
      <c r="D47" s="13">
        <v>150</v>
      </c>
      <c r="E47" s="13">
        <v>180</v>
      </c>
      <c r="F47" s="13">
        <v>200</v>
      </c>
      <c r="G47" s="128"/>
      <c r="H47" s="174"/>
      <c r="I47" s="181"/>
      <c r="J47" s="182"/>
      <c r="K47" s="181"/>
      <c r="L47" s="182"/>
      <c r="M47" s="9"/>
      <c r="N47" s="9"/>
      <c r="O47" s="9"/>
      <c r="P47" s="9"/>
      <c r="Q47" s="9"/>
    </row>
    <row r="48" spans="1:17" ht="15.75" customHeight="1" x14ac:dyDescent="0.2">
      <c r="A48" s="75" t="s">
        <v>301</v>
      </c>
      <c r="B48" s="75"/>
      <c r="C48" s="40">
        <v>3</v>
      </c>
      <c r="D48" s="40">
        <v>3</v>
      </c>
      <c r="E48" s="40">
        <v>3</v>
      </c>
      <c r="F48" s="40">
        <v>3</v>
      </c>
      <c r="G48" s="162">
        <v>40</v>
      </c>
      <c r="H48" s="163"/>
      <c r="I48" s="83"/>
      <c r="J48" s="85"/>
      <c r="K48" s="83">
        <v>0.71879999999999999</v>
      </c>
      <c r="L48" s="85"/>
      <c r="M48" s="9"/>
      <c r="N48" s="9"/>
      <c r="O48" s="9"/>
      <c r="P48" s="9"/>
      <c r="Q48" s="9"/>
    </row>
    <row r="49" spans="1:17" ht="15.75" customHeight="1" x14ac:dyDescent="0.2">
      <c r="A49" s="75" t="s">
        <v>302</v>
      </c>
      <c r="B49" s="75"/>
      <c r="C49" s="40">
        <v>3.8</v>
      </c>
      <c r="D49" s="40">
        <v>3.8</v>
      </c>
      <c r="E49" s="40">
        <v>3.8</v>
      </c>
      <c r="F49" s="40">
        <v>3.8</v>
      </c>
      <c r="G49" s="83">
        <v>45</v>
      </c>
      <c r="H49" s="85"/>
      <c r="I49" s="83"/>
      <c r="J49" s="85"/>
      <c r="K49" s="83">
        <v>0.90259999999999996</v>
      </c>
      <c r="L49" s="85"/>
      <c r="M49" s="9"/>
      <c r="N49" s="9"/>
      <c r="O49" s="9"/>
      <c r="P49" s="9"/>
      <c r="Q49" s="9"/>
    </row>
    <row r="50" spans="1:17" ht="15.75" customHeight="1" x14ac:dyDescent="0.2">
      <c r="A50" s="75" t="s">
        <v>312</v>
      </c>
      <c r="B50" s="75"/>
      <c r="C50" s="40">
        <v>6.7</v>
      </c>
      <c r="D50" s="40">
        <v>6.7</v>
      </c>
      <c r="E50" s="40">
        <v>6.7</v>
      </c>
      <c r="F50" s="40">
        <v>6.7</v>
      </c>
      <c r="G50" s="83">
        <v>60</v>
      </c>
      <c r="H50" s="85"/>
      <c r="I50" s="83"/>
      <c r="J50" s="85"/>
      <c r="K50" s="83">
        <v>1.0863</v>
      </c>
      <c r="L50" s="85"/>
      <c r="M50" s="9"/>
      <c r="N50" s="9"/>
      <c r="O50" s="9"/>
      <c r="P50" s="9"/>
      <c r="Q50" s="9"/>
    </row>
    <row r="51" spans="1:17" ht="15.75" customHeight="1" x14ac:dyDescent="0.2">
      <c r="A51" s="75" t="s">
        <v>304</v>
      </c>
      <c r="B51" s="75"/>
      <c r="C51" s="40">
        <v>9.1999999999999993</v>
      </c>
      <c r="D51" s="40">
        <v>9.1999999999999993</v>
      </c>
      <c r="E51" s="40">
        <v>9.1999999999999993</v>
      </c>
      <c r="F51" s="40">
        <v>9.1999999999999993</v>
      </c>
      <c r="G51" s="83">
        <v>70</v>
      </c>
      <c r="H51" s="85"/>
      <c r="I51" s="83"/>
      <c r="J51" s="85"/>
      <c r="K51" s="176">
        <v>1.4701</v>
      </c>
      <c r="L51" s="177"/>
      <c r="M51" s="9"/>
      <c r="N51" s="9"/>
      <c r="O51" s="9"/>
      <c r="P51" s="9"/>
      <c r="Q51" s="9"/>
    </row>
    <row r="52" spans="1:17" ht="15.75" customHeight="1" x14ac:dyDescent="0.2">
      <c r="A52" s="75" t="s">
        <v>313</v>
      </c>
      <c r="B52" s="75"/>
      <c r="C52" s="16">
        <v>12</v>
      </c>
      <c r="D52" s="16">
        <v>12</v>
      </c>
      <c r="E52" s="16">
        <v>12</v>
      </c>
      <c r="F52" s="16">
        <v>12</v>
      </c>
      <c r="G52" s="83">
        <v>90</v>
      </c>
      <c r="H52" s="85"/>
      <c r="I52" s="83"/>
      <c r="J52" s="85"/>
      <c r="K52" s="83">
        <v>1.8375999999999999</v>
      </c>
      <c r="L52" s="85"/>
      <c r="M52" s="9"/>
      <c r="N52" s="9"/>
      <c r="O52" s="9"/>
      <c r="P52" s="9"/>
      <c r="Q52" s="9"/>
    </row>
    <row r="53" spans="1:17" ht="15.75" customHeight="1" x14ac:dyDescent="0.2">
      <c r="A53" s="75" t="s">
        <v>314</v>
      </c>
      <c r="B53" s="75"/>
      <c r="C53" s="16">
        <v>12</v>
      </c>
      <c r="D53" s="16">
        <v>12</v>
      </c>
      <c r="E53" s="16">
        <v>12</v>
      </c>
      <c r="F53" s="16">
        <v>12</v>
      </c>
      <c r="G53" s="83">
        <v>100</v>
      </c>
      <c r="H53" s="85"/>
      <c r="I53" s="83"/>
      <c r="J53" s="85"/>
      <c r="K53" s="83">
        <v>2.2050999999999998</v>
      </c>
      <c r="L53" s="85"/>
      <c r="M53" s="9"/>
      <c r="N53" s="9"/>
      <c r="O53" s="9"/>
      <c r="P53" s="9"/>
      <c r="Q53" s="9"/>
    </row>
    <row r="54" spans="1:17" ht="15.75" customHeight="1" x14ac:dyDescent="0.2">
      <c r="A54" s="9"/>
      <c r="B54" s="9"/>
      <c r="C54" s="9"/>
      <c r="D54" s="9"/>
      <c r="E54" s="9"/>
      <c r="F54" s="9"/>
      <c r="G54" s="9"/>
      <c r="H54" s="9"/>
      <c r="I54" s="9"/>
      <c r="J54" s="9"/>
      <c r="K54" s="9"/>
      <c r="L54" s="9"/>
      <c r="M54" s="9"/>
      <c r="N54" s="9"/>
      <c r="O54" s="9"/>
      <c r="P54" s="9"/>
      <c r="Q54" s="9"/>
    </row>
    <row r="55" spans="1:17" ht="15.9" customHeight="1" x14ac:dyDescent="0.2">
      <c r="A55" s="23"/>
      <c r="B55" s="23"/>
      <c r="C55" s="23"/>
      <c r="D55" s="23"/>
      <c r="E55" s="23"/>
      <c r="F55" s="23"/>
      <c r="G55" s="23"/>
      <c r="H55" s="23"/>
      <c r="I55" s="23"/>
      <c r="J55" s="23"/>
      <c r="K55" s="23"/>
      <c r="L55" s="23"/>
      <c r="M55" s="9"/>
      <c r="N55" s="9"/>
      <c r="O55" s="9"/>
      <c r="P55" s="9"/>
      <c r="Q55" s="9"/>
    </row>
    <row r="56" spans="1:17" ht="15.9" customHeight="1" x14ac:dyDescent="0.2">
      <c r="A56" s="119" t="s">
        <v>388</v>
      </c>
      <c r="B56" s="119"/>
      <c r="C56" s="119"/>
      <c r="D56" s="119"/>
      <c r="E56" s="119"/>
      <c r="F56" s="119"/>
      <c r="G56" s="119"/>
      <c r="H56" s="119"/>
      <c r="I56" s="119"/>
      <c r="J56" s="119"/>
      <c r="K56" s="119"/>
      <c r="L56" s="119"/>
      <c r="M56" s="119"/>
      <c r="N56" s="119"/>
      <c r="O56" s="119"/>
      <c r="P56" s="119"/>
      <c r="Q56" s="119"/>
    </row>
    <row r="57" spans="1:17" ht="15.75" customHeight="1" x14ac:dyDescent="0.2">
      <c r="A57" s="107" t="s">
        <v>389</v>
      </c>
      <c r="B57" s="107"/>
      <c r="C57" s="107"/>
      <c r="D57" s="107"/>
      <c r="E57" s="107"/>
      <c r="F57" s="107"/>
      <c r="G57" s="107"/>
      <c r="H57" s="107"/>
      <c r="I57" s="107"/>
      <c r="J57" s="107"/>
      <c r="K57" s="9"/>
      <c r="L57" s="9"/>
      <c r="M57" s="9"/>
      <c r="N57" s="9"/>
      <c r="O57" s="9"/>
      <c r="P57" s="9"/>
      <c r="Q57" s="9"/>
    </row>
    <row r="58" spans="1:17" ht="15.75" customHeight="1" x14ac:dyDescent="0.2">
      <c r="A58" s="96" t="s">
        <v>103</v>
      </c>
      <c r="B58" s="96"/>
      <c r="C58" s="75" t="s">
        <v>104</v>
      </c>
      <c r="D58" s="75"/>
      <c r="E58" s="75"/>
      <c r="F58" s="75"/>
      <c r="G58" s="172" t="s">
        <v>105</v>
      </c>
      <c r="H58" s="173"/>
      <c r="I58" s="172" t="s">
        <v>106</v>
      </c>
      <c r="J58" s="180"/>
      <c r="K58" s="172" t="s">
        <v>195</v>
      </c>
      <c r="L58" s="180"/>
      <c r="M58" s="9"/>
      <c r="N58" s="9"/>
      <c r="O58" s="9"/>
      <c r="P58" s="9"/>
      <c r="Q58" s="9"/>
    </row>
    <row r="59" spans="1:17" ht="15.75" customHeight="1" x14ac:dyDescent="0.2">
      <c r="A59" s="96"/>
      <c r="B59" s="96"/>
      <c r="C59" s="13">
        <v>120</v>
      </c>
      <c r="D59" s="13">
        <v>150</v>
      </c>
      <c r="E59" s="13">
        <v>180</v>
      </c>
      <c r="F59" s="13">
        <v>200</v>
      </c>
      <c r="G59" s="128"/>
      <c r="H59" s="174"/>
      <c r="I59" s="181"/>
      <c r="J59" s="182"/>
      <c r="K59" s="181"/>
      <c r="L59" s="182"/>
      <c r="M59" s="9"/>
      <c r="N59" s="9"/>
      <c r="O59" s="9"/>
      <c r="P59" s="9"/>
      <c r="Q59" s="9"/>
    </row>
    <row r="60" spans="1:17" ht="15.75" customHeight="1" x14ac:dyDescent="0.2">
      <c r="A60" s="75" t="s">
        <v>315</v>
      </c>
      <c r="B60" s="75"/>
      <c r="C60" s="40">
        <v>2</v>
      </c>
      <c r="D60" s="40">
        <v>2</v>
      </c>
      <c r="E60" s="40">
        <v>2</v>
      </c>
      <c r="F60" s="40">
        <v>2</v>
      </c>
      <c r="G60" s="162">
        <v>40</v>
      </c>
      <c r="H60" s="163"/>
      <c r="I60" s="83"/>
      <c r="J60" s="85"/>
      <c r="K60" s="83">
        <v>0.71879999999999999</v>
      </c>
      <c r="L60" s="85"/>
      <c r="M60" s="9"/>
      <c r="N60" s="9"/>
      <c r="O60" s="9"/>
      <c r="P60" s="9"/>
      <c r="Q60" s="9"/>
    </row>
    <row r="61" spans="1:17" ht="15.75" customHeight="1" x14ac:dyDescent="0.2">
      <c r="A61" s="75" t="s">
        <v>292</v>
      </c>
      <c r="B61" s="75"/>
      <c r="C61" s="40">
        <v>2.5</v>
      </c>
      <c r="D61" s="40">
        <v>2.5</v>
      </c>
      <c r="E61" s="40">
        <v>2.5</v>
      </c>
      <c r="F61" s="40">
        <v>2.5</v>
      </c>
      <c r="G61" s="83">
        <v>45</v>
      </c>
      <c r="H61" s="85"/>
      <c r="I61" s="83"/>
      <c r="J61" s="85"/>
      <c r="K61" s="83">
        <v>0.90259999999999996</v>
      </c>
      <c r="L61" s="85"/>
      <c r="M61" s="9"/>
      <c r="N61" s="9"/>
      <c r="O61" s="9"/>
      <c r="P61" s="9"/>
      <c r="Q61" s="9"/>
    </row>
    <row r="62" spans="1:17" ht="15.75" customHeight="1" x14ac:dyDescent="0.2">
      <c r="A62" s="75" t="s">
        <v>316</v>
      </c>
      <c r="B62" s="75"/>
      <c r="C62" s="40">
        <v>4.5</v>
      </c>
      <c r="D62" s="40">
        <v>4.5</v>
      </c>
      <c r="E62" s="40">
        <v>4.5</v>
      </c>
      <c r="F62" s="40">
        <v>4.5</v>
      </c>
      <c r="G62" s="83">
        <v>60</v>
      </c>
      <c r="H62" s="85"/>
      <c r="I62" s="83"/>
      <c r="J62" s="85"/>
      <c r="K62" s="83">
        <v>1.0863</v>
      </c>
      <c r="L62" s="85"/>
      <c r="M62" s="9"/>
      <c r="N62" s="9"/>
      <c r="O62" s="9"/>
      <c r="P62" s="9"/>
      <c r="Q62" s="9"/>
    </row>
    <row r="63" spans="1:17" ht="15.75" customHeight="1" x14ac:dyDescent="0.2">
      <c r="A63" s="75" t="s">
        <v>304</v>
      </c>
      <c r="B63" s="75"/>
      <c r="C63" s="40">
        <v>6.1</v>
      </c>
      <c r="D63" s="40">
        <v>6.1</v>
      </c>
      <c r="E63" s="40">
        <v>6.1</v>
      </c>
      <c r="F63" s="40">
        <v>6.1</v>
      </c>
      <c r="G63" s="83">
        <v>70</v>
      </c>
      <c r="H63" s="85"/>
      <c r="I63" s="83"/>
      <c r="J63" s="85"/>
      <c r="K63" s="176">
        <v>1.4701</v>
      </c>
      <c r="L63" s="177"/>
      <c r="M63" s="9"/>
      <c r="N63" s="9"/>
      <c r="O63" s="9"/>
      <c r="P63" s="9"/>
      <c r="Q63" s="9"/>
    </row>
    <row r="64" spans="1:17" ht="15.75" customHeight="1" x14ac:dyDescent="0.2">
      <c r="A64" s="75" t="s">
        <v>310</v>
      </c>
      <c r="B64" s="75"/>
      <c r="C64" s="40">
        <v>8</v>
      </c>
      <c r="D64" s="40">
        <v>8</v>
      </c>
      <c r="E64" s="40">
        <v>8</v>
      </c>
      <c r="F64" s="40">
        <v>8</v>
      </c>
      <c r="G64" s="83">
        <v>90</v>
      </c>
      <c r="H64" s="85"/>
      <c r="I64" s="83"/>
      <c r="J64" s="85"/>
      <c r="K64" s="83">
        <v>1.8375999999999999</v>
      </c>
      <c r="L64" s="85"/>
      <c r="M64" s="9"/>
      <c r="N64" s="9"/>
      <c r="O64" s="9"/>
      <c r="P64" s="9"/>
      <c r="Q64" s="9"/>
    </row>
    <row r="65" spans="1:17" ht="15.75" customHeight="1" x14ac:dyDescent="0.2">
      <c r="A65" s="75" t="s">
        <v>296</v>
      </c>
      <c r="B65" s="75"/>
      <c r="C65" s="40">
        <v>8</v>
      </c>
      <c r="D65" s="40">
        <v>8</v>
      </c>
      <c r="E65" s="40">
        <v>8</v>
      </c>
      <c r="F65" s="40">
        <v>8</v>
      </c>
      <c r="G65" s="83">
        <v>100</v>
      </c>
      <c r="H65" s="85"/>
      <c r="I65" s="83"/>
      <c r="J65" s="85"/>
      <c r="K65" s="83">
        <v>2.2050999999999998</v>
      </c>
      <c r="L65" s="85"/>
      <c r="M65" s="9"/>
      <c r="N65" s="9"/>
      <c r="O65" s="9"/>
      <c r="P65" s="9"/>
      <c r="Q65" s="9"/>
    </row>
    <row r="66" spans="1:17" ht="15.75" customHeight="1" x14ac:dyDescent="0.2">
      <c r="A66" s="9"/>
      <c r="B66" s="9"/>
      <c r="C66" s="9"/>
      <c r="D66" s="9"/>
      <c r="E66" s="9"/>
      <c r="F66" s="9"/>
      <c r="G66" s="9"/>
      <c r="H66" s="9"/>
      <c r="I66" s="9"/>
      <c r="J66" s="9"/>
      <c r="K66" s="9"/>
      <c r="L66" s="9"/>
      <c r="M66" s="9"/>
      <c r="N66" s="9"/>
      <c r="O66" s="9"/>
      <c r="P66" s="9"/>
      <c r="Q66" s="9"/>
    </row>
    <row r="67" spans="1:17" ht="15.75" customHeight="1" x14ac:dyDescent="0.2">
      <c r="A67" s="9"/>
      <c r="B67" s="9"/>
      <c r="C67" s="9"/>
      <c r="D67" s="9"/>
      <c r="E67" s="9"/>
      <c r="F67" s="9"/>
      <c r="G67" s="9"/>
      <c r="H67" s="9"/>
      <c r="I67" s="9"/>
      <c r="J67" s="9"/>
      <c r="K67" s="9"/>
      <c r="L67" s="9"/>
      <c r="M67" s="9"/>
      <c r="N67" s="9"/>
      <c r="O67" s="9"/>
      <c r="P67" s="9"/>
      <c r="Q67" s="9"/>
    </row>
    <row r="68" spans="1:17" ht="15.75" customHeight="1" x14ac:dyDescent="0.2">
      <c r="A68" s="9"/>
      <c r="B68" s="9"/>
      <c r="C68" s="9"/>
      <c r="D68" s="9"/>
      <c r="E68" s="9"/>
      <c r="F68" s="9"/>
      <c r="G68" s="9"/>
      <c r="H68" s="9"/>
      <c r="I68" s="9"/>
      <c r="J68" s="9"/>
      <c r="K68" s="9"/>
      <c r="L68" s="9"/>
      <c r="M68" s="9"/>
      <c r="N68" s="9"/>
      <c r="O68" s="9"/>
      <c r="P68" s="9"/>
      <c r="Q68" s="9"/>
    </row>
    <row r="69" spans="1:17" ht="15.9" customHeight="1" x14ac:dyDescent="0.2">
      <c r="A69" s="23"/>
      <c r="B69" s="23"/>
      <c r="C69" s="23"/>
      <c r="D69" s="23"/>
      <c r="E69" s="23"/>
      <c r="F69" s="23"/>
      <c r="G69" s="23"/>
      <c r="H69" s="23"/>
      <c r="I69" s="23"/>
      <c r="J69" s="23"/>
      <c r="K69" s="23"/>
      <c r="L69" s="23"/>
      <c r="M69" s="9"/>
      <c r="N69" s="9"/>
      <c r="O69" s="9"/>
      <c r="P69" s="9"/>
      <c r="Q69" s="9"/>
    </row>
    <row r="70" spans="1:17" ht="15.9" customHeight="1" x14ac:dyDescent="0.2">
      <c r="A70" s="119" t="s">
        <v>390</v>
      </c>
      <c r="B70" s="119"/>
      <c r="C70" s="119"/>
      <c r="D70" s="119"/>
      <c r="E70" s="119"/>
      <c r="F70" s="119"/>
      <c r="G70" s="119"/>
      <c r="H70" s="119"/>
      <c r="I70" s="119"/>
      <c r="J70" s="119"/>
      <c r="K70" s="119"/>
      <c r="L70" s="119"/>
      <c r="M70" s="119"/>
      <c r="N70" s="119"/>
      <c r="O70" s="119"/>
      <c r="P70" s="119"/>
      <c r="Q70" s="119"/>
    </row>
    <row r="71" spans="1:17" ht="15.75" customHeight="1" x14ac:dyDescent="0.2">
      <c r="A71" s="107" t="s">
        <v>391</v>
      </c>
      <c r="B71" s="107"/>
      <c r="C71" s="107"/>
      <c r="D71" s="107"/>
      <c r="E71" s="107"/>
      <c r="F71" s="107"/>
      <c r="G71" s="107"/>
      <c r="H71" s="107"/>
      <c r="I71" s="107"/>
      <c r="J71" s="107"/>
      <c r="K71" s="9"/>
      <c r="L71" s="9"/>
      <c r="M71" s="9"/>
      <c r="N71" s="9"/>
      <c r="O71" s="9"/>
      <c r="P71" s="9"/>
      <c r="Q71" s="9"/>
    </row>
    <row r="72" spans="1:17" ht="15.75" customHeight="1" x14ac:dyDescent="0.2">
      <c r="A72" s="96" t="s">
        <v>103</v>
      </c>
      <c r="B72" s="96"/>
      <c r="C72" s="135" t="s">
        <v>107</v>
      </c>
      <c r="D72" s="121" t="s">
        <v>106</v>
      </c>
      <c r="E72" s="9"/>
      <c r="F72" s="9"/>
      <c r="G72" s="67"/>
      <c r="H72" s="67"/>
      <c r="I72" s="9"/>
      <c r="J72" s="9"/>
      <c r="K72" s="9"/>
      <c r="L72" s="9"/>
      <c r="M72" s="9"/>
      <c r="N72" s="9"/>
      <c r="O72" s="9"/>
      <c r="P72" s="9"/>
      <c r="Q72" s="9"/>
    </row>
    <row r="73" spans="1:17" ht="15.75" customHeight="1" x14ac:dyDescent="0.2">
      <c r="A73" s="96"/>
      <c r="B73" s="96"/>
      <c r="C73" s="141"/>
      <c r="D73" s="121"/>
      <c r="E73" s="15"/>
      <c r="F73" s="15"/>
      <c r="G73" s="67"/>
      <c r="H73" s="67"/>
      <c r="I73" s="9"/>
      <c r="J73" s="9"/>
      <c r="K73" s="9"/>
      <c r="L73" s="9"/>
      <c r="M73" s="9"/>
      <c r="N73" s="9"/>
      <c r="O73" s="9"/>
      <c r="P73" s="9"/>
      <c r="Q73" s="9"/>
    </row>
    <row r="74" spans="1:17" ht="15.75" customHeight="1" x14ac:dyDescent="0.2">
      <c r="A74" s="184" t="s">
        <v>108</v>
      </c>
      <c r="B74" s="185"/>
      <c r="C74" s="13">
        <v>0.75</v>
      </c>
      <c r="D74" s="26"/>
      <c r="E74" s="15"/>
      <c r="F74" s="15"/>
      <c r="G74" s="68"/>
      <c r="H74" s="68"/>
      <c r="I74" s="9"/>
      <c r="J74" s="9"/>
      <c r="K74" s="9"/>
      <c r="L74" s="9"/>
      <c r="M74" s="9"/>
      <c r="N74" s="9"/>
      <c r="O74" s="9"/>
      <c r="P74" s="9"/>
      <c r="Q74" s="9"/>
    </row>
    <row r="75" spans="1:17" ht="15.75" customHeight="1" x14ac:dyDescent="0.2">
      <c r="A75" s="75" t="s">
        <v>109</v>
      </c>
      <c r="B75" s="75"/>
      <c r="C75" s="40">
        <v>1.2</v>
      </c>
      <c r="D75" s="13"/>
      <c r="E75" s="15"/>
      <c r="F75" s="15"/>
      <c r="G75" s="15"/>
      <c r="H75" s="15"/>
      <c r="I75" s="9"/>
      <c r="J75" s="9"/>
      <c r="K75" s="9"/>
      <c r="L75" s="9"/>
      <c r="M75" s="9"/>
      <c r="N75" s="9"/>
      <c r="O75" s="9"/>
      <c r="P75" s="9"/>
      <c r="Q75" s="9"/>
    </row>
    <row r="76" spans="1:17" ht="15.75" customHeight="1" x14ac:dyDescent="0.2">
      <c r="A76" s="9"/>
      <c r="B76" s="9"/>
      <c r="C76" s="9"/>
      <c r="D76" s="9"/>
      <c r="E76" s="9"/>
      <c r="F76" s="9"/>
      <c r="G76" s="9"/>
      <c r="H76" s="9"/>
      <c r="I76" s="9"/>
      <c r="J76" s="9"/>
      <c r="K76" s="9"/>
      <c r="L76" s="9"/>
      <c r="M76" s="9"/>
      <c r="N76" s="9"/>
      <c r="O76" s="9"/>
      <c r="P76" s="9"/>
      <c r="Q76" s="9"/>
    </row>
    <row r="77" spans="1:17" ht="15.9" customHeight="1" x14ac:dyDescent="0.2">
      <c r="A77" s="23"/>
      <c r="B77" s="23"/>
      <c r="C77" s="23"/>
      <c r="D77" s="23"/>
      <c r="E77" s="23"/>
      <c r="F77" s="23"/>
      <c r="G77" s="23"/>
      <c r="H77" s="23"/>
      <c r="I77" s="23"/>
      <c r="J77" s="23"/>
      <c r="K77" s="23"/>
      <c r="L77" s="23"/>
      <c r="M77" s="9"/>
      <c r="N77" s="9"/>
      <c r="O77" s="9"/>
      <c r="P77" s="9"/>
      <c r="Q77" s="9"/>
    </row>
    <row r="78" spans="1:17" ht="15.9" customHeight="1" x14ac:dyDescent="0.2">
      <c r="A78" s="119" t="s">
        <v>392</v>
      </c>
      <c r="B78" s="119"/>
      <c r="C78" s="119"/>
      <c r="D78" s="119"/>
      <c r="E78" s="119"/>
      <c r="F78" s="119"/>
      <c r="G78" s="119"/>
      <c r="H78" s="119"/>
      <c r="I78" s="119"/>
      <c r="J78" s="119"/>
      <c r="K78" s="119"/>
      <c r="L78" s="119"/>
      <c r="M78" s="119"/>
      <c r="N78" s="119"/>
      <c r="O78" s="119"/>
      <c r="P78" s="119"/>
      <c r="Q78" s="119"/>
    </row>
    <row r="79" spans="1:17" ht="15.75" customHeight="1" x14ac:dyDescent="0.2">
      <c r="A79" s="107" t="s">
        <v>393</v>
      </c>
      <c r="B79" s="107"/>
      <c r="C79" s="107"/>
      <c r="D79" s="107"/>
      <c r="E79" s="107"/>
      <c r="F79" s="107"/>
      <c r="G79" s="107"/>
      <c r="H79" s="107"/>
      <c r="I79" s="107"/>
      <c r="J79" s="107"/>
      <c r="K79" s="107"/>
      <c r="L79" s="107"/>
      <c r="M79" s="9"/>
      <c r="N79" s="9"/>
      <c r="O79" s="9"/>
      <c r="P79" s="9"/>
      <c r="Q79" s="9"/>
    </row>
    <row r="80" spans="1:17" ht="15.75" customHeight="1" x14ac:dyDescent="0.2">
      <c r="A80" s="96" t="s">
        <v>103</v>
      </c>
      <c r="B80" s="96"/>
      <c r="C80" s="135" t="s">
        <v>107</v>
      </c>
      <c r="D80" s="121" t="s">
        <v>106</v>
      </c>
      <c r="E80" s="9"/>
      <c r="F80" s="9"/>
      <c r="G80" s="67"/>
      <c r="H80" s="67"/>
      <c r="I80" s="9"/>
      <c r="J80" s="9"/>
      <c r="K80" s="9"/>
      <c r="L80" s="9"/>
      <c r="M80" s="9"/>
      <c r="N80" s="9"/>
      <c r="O80" s="9"/>
      <c r="P80" s="9"/>
      <c r="Q80" s="9"/>
    </row>
    <row r="81" spans="1:17" ht="15.75" customHeight="1" x14ac:dyDescent="0.2">
      <c r="A81" s="96"/>
      <c r="B81" s="96"/>
      <c r="C81" s="141"/>
      <c r="D81" s="121"/>
      <c r="E81" s="15"/>
      <c r="F81" s="15"/>
      <c r="G81" s="67"/>
      <c r="H81" s="67"/>
      <c r="I81" s="9"/>
      <c r="J81" s="9"/>
      <c r="K81" s="9"/>
      <c r="L81" s="9"/>
      <c r="M81" s="9"/>
      <c r="N81" s="9"/>
      <c r="O81" s="9"/>
      <c r="P81" s="9"/>
      <c r="Q81" s="9"/>
    </row>
    <row r="82" spans="1:17" ht="15.75" customHeight="1" x14ac:dyDescent="0.2">
      <c r="A82" s="184" t="s">
        <v>317</v>
      </c>
      <c r="B82" s="185"/>
      <c r="C82" s="40">
        <v>0.5</v>
      </c>
      <c r="D82" s="26"/>
      <c r="E82" s="15"/>
      <c r="F82" s="15"/>
      <c r="G82" s="68"/>
      <c r="H82" s="68"/>
      <c r="I82" s="9"/>
      <c r="J82" s="9"/>
      <c r="K82" s="9"/>
      <c r="L82" s="9"/>
      <c r="M82" s="9"/>
      <c r="N82" s="9"/>
      <c r="O82" s="9"/>
      <c r="P82" s="9"/>
      <c r="Q82" s="9"/>
    </row>
    <row r="83" spans="1:17" ht="15.75" customHeight="1" x14ac:dyDescent="0.2">
      <c r="A83" s="75" t="s">
        <v>109</v>
      </c>
      <c r="B83" s="75"/>
      <c r="C83" s="40">
        <v>0.8</v>
      </c>
      <c r="D83" s="13"/>
      <c r="E83" s="15"/>
      <c r="F83" s="15"/>
      <c r="G83" s="15"/>
      <c r="H83" s="15"/>
      <c r="I83" s="9"/>
      <c r="J83" s="9"/>
      <c r="K83" s="9"/>
      <c r="L83" s="9"/>
      <c r="M83" s="9"/>
      <c r="N83" s="9"/>
      <c r="O83" s="9"/>
      <c r="P83" s="9"/>
      <c r="Q83" s="9"/>
    </row>
    <row r="84" spans="1:17" ht="15.75" customHeight="1" x14ac:dyDescent="0.2">
      <c r="A84" s="15"/>
      <c r="B84" s="15"/>
      <c r="C84" s="15"/>
      <c r="D84" s="15"/>
      <c r="E84" s="15"/>
      <c r="F84" s="15"/>
      <c r="G84" s="15"/>
      <c r="H84" s="15"/>
      <c r="I84" s="9"/>
      <c r="J84" s="9"/>
      <c r="K84" s="9"/>
      <c r="L84" s="9"/>
      <c r="M84" s="9"/>
      <c r="N84" s="9"/>
      <c r="O84" s="9"/>
      <c r="P84" s="9"/>
      <c r="Q84" s="9"/>
    </row>
    <row r="85" spans="1:17" ht="15.9" customHeight="1" x14ac:dyDescent="0.2">
      <c r="A85" s="23"/>
      <c r="B85" s="23"/>
      <c r="C85" s="23"/>
      <c r="D85" s="23"/>
      <c r="E85" s="23"/>
      <c r="F85" s="23"/>
      <c r="G85" s="23"/>
      <c r="H85" s="23"/>
      <c r="I85" s="23"/>
      <c r="J85" s="23"/>
      <c r="K85" s="23"/>
      <c r="L85" s="23"/>
      <c r="M85" s="9"/>
      <c r="N85" s="9"/>
      <c r="O85" s="9"/>
      <c r="P85" s="9"/>
      <c r="Q85" s="9"/>
    </row>
    <row r="86" spans="1:17" ht="15.9" customHeight="1" x14ac:dyDescent="0.2">
      <c r="A86" s="119" t="s">
        <v>394</v>
      </c>
      <c r="B86" s="119"/>
      <c r="C86" s="119"/>
      <c r="D86" s="119"/>
      <c r="E86" s="119"/>
      <c r="F86" s="119"/>
      <c r="G86" s="119"/>
      <c r="H86" s="119"/>
      <c r="I86" s="119"/>
      <c r="J86" s="119"/>
      <c r="K86" s="119"/>
      <c r="L86" s="119"/>
      <c r="M86" s="119"/>
      <c r="N86" s="119"/>
      <c r="O86" s="119"/>
      <c r="P86" s="119"/>
      <c r="Q86" s="119"/>
    </row>
    <row r="87" spans="1:17" ht="15.75" customHeight="1" x14ac:dyDescent="0.2">
      <c r="A87" s="119" t="s">
        <v>395</v>
      </c>
      <c r="B87" s="107"/>
      <c r="C87" s="107"/>
      <c r="D87" s="107"/>
      <c r="E87" s="107"/>
      <c r="F87" s="107"/>
      <c r="G87" s="107"/>
      <c r="H87" s="107"/>
      <c r="I87" s="107"/>
      <c r="J87" s="107"/>
      <c r="K87" s="9"/>
      <c r="L87" s="9"/>
      <c r="M87" s="9"/>
      <c r="N87" s="9"/>
      <c r="O87" s="9"/>
      <c r="P87" s="9"/>
      <c r="Q87" s="9"/>
    </row>
    <row r="88" spans="1:17" ht="15.75" customHeight="1" x14ac:dyDescent="0.2">
      <c r="A88" s="96" t="s">
        <v>103</v>
      </c>
      <c r="B88" s="96"/>
      <c r="C88" s="135" t="s">
        <v>107</v>
      </c>
      <c r="D88" s="121" t="s">
        <v>110</v>
      </c>
      <c r="E88" s="121"/>
      <c r="F88" s="121"/>
      <c r="G88" s="121"/>
      <c r="H88" s="67"/>
      <c r="I88" s="9"/>
      <c r="J88" s="9"/>
      <c r="K88" s="9"/>
      <c r="L88" s="9"/>
      <c r="M88" s="9"/>
      <c r="N88" s="9"/>
      <c r="O88" s="9"/>
      <c r="P88" s="9"/>
      <c r="Q88" s="9"/>
    </row>
    <row r="89" spans="1:17" ht="15.75" customHeight="1" x14ac:dyDescent="0.2">
      <c r="A89" s="96"/>
      <c r="B89" s="96"/>
      <c r="C89" s="141"/>
      <c r="D89" s="121" t="s">
        <v>111</v>
      </c>
      <c r="E89" s="121"/>
      <c r="F89" s="186" t="s">
        <v>112</v>
      </c>
      <c r="G89" s="186"/>
      <c r="H89" s="67"/>
      <c r="I89" s="9"/>
      <c r="J89" s="9"/>
      <c r="K89" s="9"/>
      <c r="L89" s="9"/>
      <c r="M89" s="9"/>
      <c r="N89" s="9"/>
      <c r="O89" s="9"/>
      <c r="P89" s="9"/>
      <c r="Q89" s="9"/>
    </row>
    <row r="90" spans="1:17" ht="15.75" customHeight="1" x14ac:dyDescent="0.2">
      <c r="A90" s="184" t="s">
        <v>318</v>
      </c>
      <c r="B90" s="185"/>
      <c r="C90" s="40">
        <v>3</v>
      </c>
      <c r="D90" s="121">
        <v>28</v>
      </c>
      <c r="E90" s="121"/>
      <c r="F90" s="75">
        <v>28</v>
      </c>
      <c r="G90" s="75"/>
      <c r="H90" s="68"/>
      <c r="I90" s="9"/>
      <c r="J90" s="9"/>
      <c r="K90" s="9"/>
      <c r="L90" s="9"/>
      <c r="M90" s="9"/>
      <c r="N90" s="9"/>
      <c r="O90" s="9"/>
      <c r="P90" s="9"/>
      <c r="Q90" s="9"/>
    </row>
    <row r="91" spans="1:17" ht="15.75" customHeight="1" x14ac:dyDescent="0.2">
      <c r="A91" s="75" t="s">
        <v>319</v>
      </c>
      <c r="B91" s="75"/>
      <c r="C91" s="40">
        <v>6.6</v>
      </c>
      <c r="D91" s="75">
        <v>45</v>
      </c>
      <c r="E91" s="75"/>
      <c r="F91" s="75">
        <v>33</v>
      </c>
      <c r="G91" s="75"/>
      <c r="H91" s="15"/>
      <c r="I91" s="9"/>
      <c r="J91" s="9"/>
      <c r="K91" s="9"/>
      <c r="L91" s="9"/>
      <c r="M91" s="9"/>
      <c r="N91" s="9"/>
      <c r="O91" s="9"/>
      <c r="P91" s="9"/>
      <c r="Q91" s="9"/>
    </row>
    <row r="92" spans="1:17" ht="15.75" customHeight="1" x14ac:dyDescent="0.2">
      <c r="A92" s="75" t="s">
        <v>36</v>
      </c>
      <c r="B92" s="75"/>
      <c r="C92" s="40">
        <v>9.8000000000000007</v>
      </c>
      <c r="D92" s="75">
        <v>56</v>
      </c>
      <c r="E92" s="75"/>
      <c r="F92" s="75">
        <v>37</v>
      </c>
      <c r="G92" s="75"/>
      <c r="H92" s="15"/>
      <c r="I92" s="9"/>
      <c r="J92" s="9"/>
      <c r="K92" s="9"/>
      <c r="L92" s="9"/>
      <c r="M92" s="9"/>
      <c r="N92" s="9"/>
      <c r="O92" s="9"/>
      <c r="P92" s="9"/>
      <c r="Q92" s="9"/>
    </row>
    <row r="93" spans="1:17" ht="15.6" customHeight="1" x14ac:dyDescent="0.2">
      <c r="A93" s="9"/>
      <c r="B93" s="9"/>
      <c r="C93" s="9"/>
      <c r="D93" s="9"/>
      <c r="E93" s="9"/>
      <c r="F93" s="9"/>
      <c r="G93" s="9"/>
      <c r="H93" s="9"/>
      <c r="I93" s="9"/>
      <c r="J93" s="9"/>
      <c r="K93" s="9"/>
      <c r="L93" s="9"/>
      <c r="M93" s="9"/>
      <c r="N93" s="9"/>
      <c r="O93" s="9"/>
      <c r="P93" s="9"/>
      <c r="Q93" s="9"/>
    </row>
    <row r="94" spans="1:17" ht="15.9" customHeight="1" x14ac:dyDescent="0.2">
      <c r="A94" s="23"/>
      <c r="B94" s="23"/>
      <c r="C94" s="23"/>
      <c r="D94" s="23"/>
      <c r="E94" s="23"/>
      <c r="F94" s="23"/>
      <c r="G94" s="23"/>
      <c r="H94" s="23"/>
      <c r="I94" s="23"/>
      <c r="J94" s="23"/>
      <c r="K94" s="23"/>
      <c r="L94" s="23"/>
      <c r="M94" s="9"/>
      <c r="N94" s="9"/>
      <c r="O94" s="9"/>
      <c r="P94" s="9"/>
      <c r="Q94" s="9"/>
    </row>
    <row r="95" spans="1:17" ht="15.9" customHeight="1" x14ac:dyDescent="0.2">
      <c r="A95" s="119" t="s">
        <v>396</v>
      </c>
      <c r="B95" s="119"/>
      <c r="C95" s="119"/>
      <c r="D95" s="119"/>
      <c r="E95" s="119"/>
      <c r="F95" s="119"/>
      <c r="G95" s="119"/>
      <c r="H95" s="119"/>
      <c r="I95" s="119"/>
      <c r="J95" s="119"/>
      <c r="K95" s="119"/>
      <c r="L95" s="119"/>
      <c r="M95" s="119"/>
      <c r="N95" s="119"/>
      <c r="O95" s="119"/>
      <c r="P95" s="119"/>
      <c r="Q95" s="119"/>
    </row>
    <row r="96" spans="1:17" ht="15" customHeight="1" x14ac:dyDescent="0.2">
      <c r="A96" s="107" t="s">
        <v>320</v>
      </c>
      <c r="B96" s="107"/>
      <c r="C96" s="107"/>
      <c r="D96" s="107"/>
      <c r="E96" s="107"/>
      <c r="F96" s="107"/>
      <c r="G96" s="107"/>
      <c r="H96" s="107"/>
      <c r="I96" s="107"/>
      <c r="J96" s="9"/>
      <c r="K96" s="9"/>
      <c r="L96" s="9"/>
      <c r="M96" s="9"/>
      <c r="N96" s="9"/>
      <c r="O96" s="9"/>
      <c r="P96" s="9"/>
      <c r="Q96" s="9"/>
    </row>
    <row r="97" spans="1:17" ht="15.75" customHeight="1" x14ac:dyDescent="0.2">
      <c r="A97" s="119" t="s">
        <v>397</v>
      </c>
      <c r="B97" s="107"/>
      <c r="C97" s="107"/>
      <c r="D97" s="107"/>
      <c r="E97" s="107"/>
      <c r="F97" s="107"/>
      <c r="G97" s="107"/>
      <c r="H97" s="107"/>
      <c r="I97" s="107"/>
      <c r="J97" s="107"/>
      <c r="K97" s="9"/>
      <c r="L97" s="9"/>
      <c r="M97" s="9"/>
      <c r="N97" s="9"/>
      <c r="O97" s="9"/>
      <c r="P97" s="9"/>
      <c r="Q97" s="9"/>
    </row>
    <row r="98" spans="1:17" ht="15.75" customHeight="1" x14ac:dyDescent="0.2">
      <c r="A98" s="96" t="s">
        <v>103</v>
      </c>
      <c r="B98" s="96"/>
      <c r="C98" s="135" t="s">
        <v>107</v>
      </c>
      <c r="D98" s="121" t="s">
        <v>110</v>
      </c>
      <c r="E98" s="121"/>
      <c r="F98" s="121"/>
      <c r="G98" s="121"/>
      <c r="H98" s="67"/>
      <c r="I98" s="9"/>
      <c r="J98" s="9"/>
      <c r="K98" s="9"/>
      <c r="L98" s="9"/>
      <c r="M98" s="9"/>
      <c r="N98" s="9"/>
      <c r="O98" s="9"/>
      <c r="P98" s="9"/>
      <c r="Q98" s="9"/>
    </row>
    <row r="99" spans="1:17" ht="15.75" customHeight="1" x14ac:dyDescent="0.2">
      <c r="A99" s="96"/>
      <c r="B99" s="96"/>
      <c r="C99" s="141"/>
      <c r="D99" s="121" t="s">
        <v>111</v>
      </c>
      <c r="E99" s="121"/>
      <c r="F99" s="186" t="s">
        <v>112</v>
      </c>
      <c r="G99" s="186"/>
      <c r="H99" s="67"/>
      <c r="I99" s="9"/>
      <c r="J99" s="9"/>
      <c r="K99" s="9"/>
      <c r="L99" s="9"/>
      <c r="M99" s="9"/>
      <c r="N99" s="9"/>
      <c r="O99" s="9"/>
      <c r="P99" s="9"/>
      <c r="Q99" s="9"/>
    </row>
    <row r="100" spans="1:17" ht="15.75" customHeight="1" x14ac:dyDescent="0.2">
      <c r="A100" s="184" t="s">
        <v>321</v>
      </c>
      <c r="B100" s="185"/>
      <c r="C100" s="40">
        <v>2</v>
      </c>
      <c r="D100" s="121">
        <v>28</v>
      </c>
      <c r="E100" s="121"/>
      <c r="F100" s="75">
        <v>28</v>
      </c>
      <c r="G100" s="75"/>
      <c r="H100" s="68"/>
      <c r="I100" s="9"/>
      <c r="J100" s="9"/>
      <c r="K100" s="9"/>
      <c r="L100" s="9"/>
      <c r="M100" s="9"/>
      <c r="N100" s="9"/>
      <c r="O100" s="9"/>
      <c r="P100" s="9"/>
      <c r="Q100" s="9"/>
    </row>
    <row r="101" spans="1:17" ht="15.75" customHeight="1" x14ac:dyDescent="0.2">
      <c r="A101" s="75" t="s">
        <v>319</v>
      </c>
      <c r="B101" s="75"/>
      <c r="C101" s="40">
        <v>4.4000000000000004</v>
      </c>
      <c r="D101" s="75">
        <v>45</v>
      </c>
      <c r="E101" s="75"/>
      <c r="F101" s="75">
        <v>33</v>
      </c>
      <c r="G101" s="75"/>
      <c r="H101" s="15"/>
      <c r="I101" s="9"/>
      <c r="J101" s="9"/>
      <c r="K101" s="9"/>
      <c r="L101" s="9"/>
      <c r="M101" s="9"/>
      <c r="N101" s="9"/>
      <c r="O101" s="9"/>
      <c r="P101" s="9"/>
      <c r="Q101" s="9"/>
    </row>
    <row r="102" spans="1:17" ht="15.75" customHeight="1" x14ac:dyDescent="0.2">
      <c r="A102" s="75" t="s">
        <v>36</v>
      </c>
      <c r="B102" s="75"/>
      <c r="C102" s="40">
        <v>6.5</v>
      </c>
      <c r="D102" s="75">
        <v>56</v>
      </c>
      <c r="E102" s="75"/>
      <c r="F102" s="75">
        <v>37</v>
      </c>
      <c r="G102" s="75"/>
      <c r="H102" s="15"/>
      <c r="I102" s="9"/>
      <c r="J102" s="9"/>
      <c r="K102" s="9"/>
      <c r="L102" s="9"/>
      <c r="M102" s="9"/>
      <c r="N102" s="9"/>
      <c r="O102" s="9"/>
      <c r="P102" s="9"/>
      <c r="Q102" s="9"/>
    </row>
    <row r="103" spans="1:17" ht="15.75" customHeight="1" x14ac:dyDescent="0.2">
      <c r="A103" s="9"/>
      <c r="B103" s="9"/>
      <c r="C103" s="9"/>
      <c r="D103" s="9"/>
      <c r="E103" s="9"/>
      <c r="F103" s="9"/>
      <c r="G103" s="9"/>
      <c r="H103" s="9"/>
      <c r="I103" s="9"/>
      <c r="J103" s="9"/>
      <c r="K103" s="9"/>
      <c r="L103" s="9"/>
      <c r="M103" s="9"/>
      <c r="N103" s="9"/>
      <c r="O103" s="9"/>
      <c r="P103" s="9"/>
      <c r="Q103" s="9"/>
    </row>
    <row r="104" spans="1:17" ht="15.75" customHeight="1" x14ac:dyDescent="0.2">
      <c r="A104" s="9"/>
      <c r="B104" s="9"/>
      <c r="C104" s="9"/>
      <c r="D104" s="9"/>
      <c r="E104" s="9"/>
      <c r="F104" s="9"/>
      <c r="G104" s="9"/>
      <c r="H104" s="9"/>
      <c r="I104" s="9"/>
      <c r="J104" s="9"/>
      <c r="K104" s="9"/>
      <c r="L104" s="9"/>
      <c r="M104" s="9"/>
      <c r="N104" s="9"/>
      <c r="O104" s="9"/>
      <c r="P104" s="9"/>
      <c r="Q104" s="9"/>
    </row>
    <row r="105" spans="1:17" ht="15.9" customHeight="1" x14ac:dyDescent="0.2">
      <c r="A105" s="23"/>
      <c r="B105" s="23"/>
      <c r="C105" s="23"/>
      <c r="D105" s="23"/>
      <c r="E105" s="23"/>
      <c r="F105" s="23"/>
      <c r="G105" s="23"/>
      <c r="H105" s="23"/>
      <c r="I105" s="23"/>
      <c r="J105" s="23"/>
      <c r="K105" s="23"/>
      <c r="L105" s="23"/>
      <c r="M105" s="9"/>
      <c r="N105" s="9"/>
      <c r="O105" s="9"/>
      <c r="P105" s="9"/>
      <c r="Q105" s="9"/>
    </row>
    <row r="106" spans="1:17" ht="15.9" customHeight="1" x14ac:dyDescent="0.2">
      <c r="A106" s="119" t="s">
        <v>398</v>
      </c>
      <c r="B106" s="119"/>
      <c r="C106" s="119"/>
      <c r="D106" s="119"/>
      <c r="E106" s="119"/>
      <c r="F106" s="119"/>
      <c r="G106" s="119"/>
      <c r="H106" s="119"/>
      <c r="I106" s="119"/>
      <c r="J106" s="119"/>
      <c r="K106" s="119"/>
      <c r="L106" s="119"/>
      <c r="M106" s="119"/>
      <c r="N106" s="119"/>
      <c r="O106" s="119"/>
      <c r="P106" s="119"/>
      <c r="Q106" s="119"/>
    </row>
    <row r="107" spans="1:17" ht="15.75" customHeight="1" x14ac:dyDescent="0.2">
      <c r="A107" s="119" t="s">
        <v>399</v>
      </c>
      <c r="B107" s="107"/>
      <c r="C107" s="107"/>
      <c r="D107" s="107"/>
      <c r="E107" s="107"/>
      <c r="F107" s="107"/>
      <c r="G107" s="107"/>
      <c r="H107" s="107"/>
      <c r="I107" s="107"/>
      <c r="J107" s="107"/>
      <c r="K107" s="9"/>
      <c r="L107" s="9"/>
      <c r="M107" s="9"/>
      <c r="N107" s="9"/>
      <c r="O107" s="9"/>
      <c r="P107" s="9"/>
      <c r="Q107" s="9"/>
    </row>
    <row r="108" spans="1:17" ht="15.75" customHeight="1" x14ac:dyDescent="0.2">
      <c r="A108" s="96" t="s">
        <v>103</v>
      </c>
      <c r="B108" s="96"/>
      <c r="C108" s="135" t="s">
        <v>107</v>
      </c>
      <c r="D108" s="121" t="s">
        <v>110</v>
      </c>
      <c r="E108" s="121"/>
      <c r="F108" s="121"/>
      <c r="G108" s="121"/>
      <c r="H108" s="67"/>
      <c r="I108" s="9"/>
      <c r="J108" s="9"/>
      <c r="K108" s="9"/>
      <c r="L108" s="9"/>
      <c r="M108" s="9"/>
      <c r="N108" s="9"/>
      <c r="O108" s="9"/>
      <c r="P108" s="9"/>
      <c r="Q108" s="9"/>
    </row>
    <row r="109" spans="1:17" ht="15.75" customHeight="1" x14ac:dyDescent="0.2">
      <c r="A109" s="96"/>
      <c r="B109" s="96"/>
      <c r="C109" s="141"/>
      <c r="D109" s="121" t="s">
        <v>111</v>
      </c>
      <c r="E109" s="121"/>
      <c r="F109" s="186" t="s">
        <v>112</v>
      </c>
      <c r="G109" s="186"/>
      <c r="H109" s="67"/>
      <c r="I109" s="9"/>
      <c r="J109" s="9"/>
      <c r="K109" s="9"/>
      <c r="L109" s="9"/>
      <c r="M109" s="9"/>
      <c r="N109" s="9"/>
      <c r="O109" s="9"/>
      <c r="P109" s="9"/>
      <c r="Q109" s="9"/>
    </row>
    <row r="110" spans="1:17" ht="15.75" customHeight="1" x14ac:dyDescent="0.2">
      <c r="A110" s="184" t="s">
        <v>35</v>
      </c>
      <c r="B110" s="185"/>
      <c r="C110" s="40">
        <v>1.5</v>
      </c>
      <c r="D110" s="121">
        <v>20</v>
      </c>
      <c r="E110" s="121"/>
      <c r="F110" s="75">
        <v>21</v>
      </c>
      <c r="G110" s="75"/>
      <c r="H110" s="68"/>
      <c r="I110" s="9"/>
      <c r="J110" s="9"/>
      <c r="K110" s="9"/>
      <c r="L110" s="9"/>
      <c r="M110" s="9"/>
      <c r="N110" s="9"/>
      <c r="O110" s="9"/>
      <c r="P110" s="9"/>
      <c r="Q110" s="9"/>
    </row>
    <row r="111" spans="1:17" ht="15.75" customHeight="1" x14ac:dyDescent="0.2">
      <c r="A111" s="75" t="s">
        <v>319</v>
      </c>
      <c r="B111" s="75"/>
      <c r="C111" s="40">
        <v>2</v>
      </c>
      <c r="D111" s="75">
        <v>22</v>
      </c>
      <c r="E111" s="75"/>
      <c r="F111" s="75">
        <v>27</v>
      </c>
      <c r="G111" s="75"/>
      <c r="H111" s="15"/>
      <c r="I111" s="9"/>
      <c r="J111" s="9"/>
      <c r="K111" s="9"/>
      <c r="L111" s="9"/>
      <c r="M111" s="9"/>
      <c r="N111" s="9"/>
      <c r="O111" s="9"/>
      <c r="P111" s="9"/>
      <c r="Q111" s="9"/>
    </row>
    <row r="112" spans="1:17" ht="15.75" customHeight="1" x14ac:dyDescent="0.2">
      <c r="A112" s="75" t="s">
        <v>322</v>
      </c>
      <c r="B112" s="75"/>
      <c r="C112" s="40">
        <v>2.8</v>
      </c>
      <c r="D112" s="75">
        <v>25</v>
      </c>
      <c r="E112" s="75"/>
      <c r="F112" s="75">
        <v>35</v>
      </c>
      <c r="G112" s="75"/>
      <c r="H112" s="15"/>
      <c r="I112" s="9"/>
      <c r="J112" s="9"/>
      <c r="K112" s="9"/>
      <c r="L112" s="9"/>
      <c r="M112" s="9"/>
      <c r="N112" s="9"/>
      <c r="O112" s="9"/>
      <c r="P112" s="9"/>
      <c r="Q112" s="9"/>
    </row>
    <row r="113" spans="1:17" ht="15.75" customHeight="1" x14ac:dyDescent="0.2">
      <c r="A113" s="9"/>
      <c r="B113" s="9"/>
      <c r="C113" s="9"/>
      <c r="D113" s="9"/>
      <c r="E113" s="9"/>
      <c r="F113" s="9"/>
      <c r="G113" s="9"/>
      <c r="H113" s="9"/>
      <c r="I113" s="9"/>
      <c r="J113" s="9"/>
      <c r="K113" s="9"/>
      <c r="L113" s="9"/>
      <c r="M113" s="9"/>
      <c r="N113" s="9"/>
      <c r="O113" s="9"/>
      <c r="P113" s="9"/>
      <c r="Q113" s="9"/>
    </row>
    <row r="114" spans="1:17" ht="15.75" customHeight="1" x14ac:dyDescent="0.2">
      <c r="A114" s="9"/>
      <c r="B114" s="9"/>
      <c r="C114" s="9"/>
      <c r="D114" s="9"/>
      <c r="E114" s="9"/>
      <c r="F114" s="9"/>
      <c r="G114" s="9"/>
      <c r="H114" s="9"/>
      <c r="I114" s="9"/>
      <c r="J114" s="9"/>
      <c r="K114" s="9"/>
      <c r="L114" s="9"/>
      <c r="M114" s="9"/>
      <c r="N114" s="9"/>
      <c r="O114" s="9"/>
      <c r="P114" s="9"/>
      <c r="Q114" s="9"/>
    </row>
    <row r="115" spans="1:17" ht="15.9" customHeight="1" x14ac:dyDescent="0.2">
      <c r="A115" s="23"/>
      <c r="B115" s="23"/>
      <c r="C115" s="23"/>
      <c r="D115" s="23"/>
      <c r="E115" s="23"/>
      <c r="F115" s="23"/>
      <c r="G115" s="23"/>
      <c r="H115" s="23"/>
      <c r="I115" s="23"/>
      <c r="J115" s="23"/>
      <c r="K115" s="23"/>
      <c r="L115" s="23"/>
      <c r="M115" s="9"/>
      <c r="N115" s="9"/>
      <c r="O115" s="9"/>
      <c r="P115" s="9"/>
      <c r="Q115" s="9"/>
    </row>
    <row r="116" spans="1:17" ht="15.9" customHeight="1" x14ac:dyDescent="0.2">
      <c r="A116" s="119" t="s">
        <v>400</v>
      </c>
      <c r="B116" s="119"/>
      <c r="C116" s="119"/>
      <c r="D116" s="119"/>
      <c r="E116" s="119"/>
      <c r="F116" s="119"/>
      <c r="G116" s="119"/>
      <c r="H116" s="119"/>
      <c r="I116" s="119"/>
      <c r="J116" s="119"/>
      <c r="K116" s="119"/>
      <c r="L116" s="119"/>
      <c r="M116" s="119"/>
      <c r="N116" s="119"/>
      <c r="O116" s="119"/>
      <c r="P116" s="119"/>
      <c r="Q116" s="119"/>
    </row>
    <row r="117" spans="1:17" ht="15.75" customHeight="1" x14ac:dyDescent="0.2">
      <c r="A117" s="119" t="s">
        <v>401</v>
      </c>
      <c r="B117" s="119"/>
      <c r="C117" s="119"/>
      <c r="D117" s="119"/>
      <c r="E117" s="119"/>
      <c r="F117" s="119"/>
      <c r="G117" s="119"/>
      <c r="H117" s="119"/>
      <c r="I117" s="119"/>
      <c r="J117" s="119"/>
      <c r="K117" s="119"/>
      <c r="L117" s="9"/>
      <c r="M117" s="9"/>
      <c r="N117" s="9"/>
      <c r="O117" s="9"/>
      <c r="P117" s="9"/>
      <c r="Q117" s="9"/>
    </row>
    <row r="118" spans="1:17" ht="15.75" customHeight="1" x14ac:dyDescent="0.2">
      <c r="A118" s="96" t="s">
        <v>103</v>
      </c>
      <c r="B118" s="96"/>
      <c r="C118" s="135" t="s">
        <v>107</v>
      </c>
      <c r="D118" s="162" t="s">
        <v>110</v>
      </c>
      <c r="E118" s="187"/>
      <c r="F118" s="187"/>
      <c r="G118" s="163"/>
      <c r="H118" s="67"/>
      <c r="I118" s="9"/>
      <c r="J118" s="9"/>
      <c r="K118" s="9"/>
      <c r="L118" s="9"/>
      <c r="M118" s="9"/>
      <c r="N118" s="9"/>
      <c r="O118" s="9"/>
      <c r="P118" s="9"/>
      <c r="Q118" s="9"/>
    </row>
    <row r="119" spans="1:17" ht="15.75" customHeight="1" x14ac:dyDescent="0.2">
      <c r="A119" s="96"/>
      <c r="B119" s="96"/>
      <c r="C119" s="141"/>
      <c r="D119" s="121" t="s">
        <v>111</v>
      </c>
      <c r="E119" s="121"/>
      <c r="F119" s="186" t="s">
        <v>112</v>
      </c>
      <c r="G119" s="186"/>
      <c r="H119" s="67"/>
      <c r="I119" s="9"/>
      <c r="J119" s="9"/>
      <c r="K119" s="9"/>
      <c r="L119" s="9"/>
      <c r="M119" s="9"/>
      <c r="N119" s="9"/>
      <c r="O119" s="9"/>
      <c r="P119" s="9"/>
      <c r="Q119" s="9"/>
    </row>
    <row r="120" spans="1:17" ht="15.75" customHeight="1" x14ac:dyDescent="0.2">
      <c r="A120" s="184" t="s">
        <v>35</v>
      </c>
      <c r="B120" s="185"/>
      <c r="C120" s="40">
        <v>1</v>
      </c>
      <c r="D120" s="121">
        <v>20</v>
      </c>
      <c r="E120" s="121"/>
      <c r="F120" s="75">
        <v>21</v>
      </c>
      <c r="G120" s="75"/>
      <c r="H120" s="68"/>
      <c r="I120" s="9"/>
      <c r="J120" s="9"/>
      <c r="K120" s="9"/>
      <c r="L120" s="9"/>
      <c r="M120" s="9"/>
      <c r="N120" s="9"/>
      <c r="O120" s="9"/>
      <c r="P120" s="9"/>
      <c r="Q120" s="9"/>
    </row>
    <row r="121" spans="1:17" ht="15.75" customHeight="1" x14ac:dyDescent="0.2">
      <c r="A121" s="75" t="s">
        <v>323</v>
      </c>
      <c r="B121" s="75"/>
      <c r="C121" s="40">
        <v>1.35</v>
      </c>
      <c r="D121" s="75">
        <v>22</v>
      </c>
      <c r="E121" s="75"/>
      <c r="F121" s="75">
        <v>27</v>
      </c>
      <c r="G121" s="75"/>
      <c r="H121" s="15"/>
      <c r="I121" s="9"/>
      <c r="J121" s="9"/>
      <c r="K121" s="9"/>
      <c r="L121" s="9"/>
      <c r="M121" s="9"/>
      <c r="N121" s="9"/>
      <c r="O121" s="9"/>
      <c r="P121" s="9"/>
      <c r="Q121" s="9"/>
    </row>
    <row r="122" spans="1:17" ht="15.75" customHeight="1" x14ac:dyDescent="0.2">
      <c r="A122" s="75" t="s">
        <v>324</v>
      </c>
      <c r="B122" s="75"/>
      <c r="C122" s="40">
        <v>1.9</v>
      </c>
      <c r="D122" s="75">
        <v>25</v>
      </c>
      <c r="E122" s="75"/>
      <c r="F122" s="75">
        <v>35</v>
      </c>
      <c r="G122" s="75"/>
      <c r="H122" s="15"/>
      <c r="I122" s="9"/>
      <c r="J122" s="9"/>
      <c r="K122" s="9"/>
      <c r="L122" s="9"/>
      <c r="M122" s="9"/>
      <c r="N122" s="9"/>
      <c r="O122" s="9"/>
      <c r="P122" s="9"/>
      <c r="Q122" s="9"/>
    </row>
    <row r="123" spans="1:17" x14ac:dyDescent="0.2">
      <c r="A123" s="9"/>
      <c r="B123" s="9"/>
      <c r="C123" s="9"/>
      <c r="D123" s="9"/>
      <c r="E123" s="9"/>
      <c r="F123" s="9"/>
      <c r="G123" s="9"/>
      <c r="H123" s="9"/>
      <c r="I123" s="9"/>
      <c r="J123" s="9"/>
      <c r="K123" s="9"/>
      <c r="L123" s="9"/>
      <c r="M123" s="9"/>
      <c r="N123" s="9"/>
      <c r="O123" s="9"/>
      <c r="P123" s="9"/>
      <c r="Q123" s="9"/>
    </row>
    <row r="124" spans="1:17" x14ac:dyDescent="0.2">
      <c r="A124" s="9"/>
      <c r="B124" s="9"/>
      <c r="C124" s="9"/>
      <c r="D124" s="9"/>
      <c r="E124" s="9"/>
      <c r="F124" s="9"/>
      <c r="G124" s="9"/>
      <c r="H124" s="9"/>
      <c r="I124" s="9"/>
      <c r="J124" s="9"/>
      <c r="K124" s="9"/>
      <c r="L124" s="9"/>
      <c r="M124" s="9"/>
      <c r="N124" s="9"/>
      <c r="O124" s="9"/>
      <c r="P124" s="9"/>
      <c r="Q124" s="9"/>
    </row>
    <row r="125" spans="1:17" x14ac:dyDescent="0.2">
      <c r="A125" s="9"/>
      <c r="B125" s="9"/>
      <c r="C125" s="9"/>
      <c r="D125" s="9"/>
      <c r="E125" s="9"/>
      <c r="F125" s="9"/>
      <c r="G125" s="9"/>
      <c r="H125" s="9"/>
      <c r="I125" s="9"/>
      <c r="J125" s="9"/>
      <c r="K125" s="9"/>
      <c r="L125" s="9"/>
      <c r="M125" s="9"/>
      <c r="N125" s="9"/>
      <c r="O125" s="9"/>
      <c r="P125" s="9"/>
      <c r="Q125" s="9"/>
    </row>
    <row r="126" spans="1:17" x14ac:dyDescent="0.2">
      <c r="A126" s="9"/>
      <c r="B126" s="9"/>
      <c r="C126" s="9"/>
      <c r="D126" s="9"/>
      <c r="E126" s="9"/>
      <c r="F126" s="9"/>
      <c r="G126" s="9"/>
      <c r="H126" s="9"/>
      <c r="I126" s="9"/>
      <c r="J126" s="9"/>
      <c r="K126" s="9"/>
      <c r="L126" s="9"/>
      <c r="M126" s="9"/>
      <c r="N126" s="9"/>
      <c r="O126" s="9"/>
      <c r="P126" s="9"/>
      <c r="Q126" s="9"/>
    </row>
    <row r="127" spans="1:17" x14ac:dyDescent="0.2">
      <c r="A127" s="9"/>
      <c r="B127" s="9"/>
      <c r="C127" s="9"/>
      <c r="D127" s="9"/>
      <c r="E127" s="9"/>
      <c r="F127" s="9"/>
      <c r="G127" s="9"/>
      <c r="H127" s="9"/>
      <c r="I127" s="9"/>
      <c r="J127" s="9"/>
      <c r="K127" s="9"/>
      <c r="L127" s="9"/>
      <c r="M127" s="9"/>
      <c r="N127" s="9"/>
      <c r="O127" s="9"/>
      <c r="P127" s="9"/>
      <c r="Q127" s="9"/>
    </row>
    <row r="128" spans="1:17" x14ac:dyDescent="0.2">
      <c r="A128" s="9"/>
      <c r="B128" s="9"/>
      <c r="C128" s="9"/>
      <c r="D128" s="9"/>
      <c r="E128" s="9"/>
      <c r="F128" s="9"/>
      <c r="G128" s="9"/>
      <c r="H128" s="9"/>
      <c r="I128" s="9"/>
      <c r="J128" s="9"/>
      <c r="K128" s="9"/>
      <c r="L128" s="9"/>
      <c r="M128" s="9"/>
      <c r="N128" s="9"/>
      <c r="O128" s="9"/>
      <c r="P128" s="9"/>
      <c r="Q128" s="9"/>
    </row>
    <row r="129" spans="1:17" x14ac:dyDescent="0.2">
      <c r="A129" s="9"/>
      <c r="B129" s="9"/>
      <c r="C129" s="9"/>
      <c r="D129" s="9"/>
      <c r="E129" s="9"/>
      <c r="F129" s="9"/>
      <c r="G129" s="9"/>
      <c r="H129" s="9"/>
      <c r="I129" s="9"/>
      <c r="J129" s="9"/>
      <c r="K129" s="9"/>
      <c r="L129" s="9"/>
      <c r="M129" s="9"/>
      <c r="N129" s="9"/>
      <c r="O129" s="9"/>
      <c r="P129" s="9"/>
      <c r="Q129" s="9"/>
    </row>
    <row r="130" spans="1:17" x14ac:dyDescent="0.2">
      <c r="A130" s="9"/>
      <c r="B130" s="9"/>
      <c r="C130" s="9"/>
      <c r="D130" s="9"/>
      <c r="E130" s="9"/>
      <c r="F130" s="9"/>
      <c r="G130" s="9"/>
      <c r="H130" s="9"/>
      <c r="I130" s="9"/>
      <c r="J130" s="9"/>
      <c r="K130" s="9"/>
      <c r="L130" s="9"/>
      <c r="M130" s="9"/>
      <c r="N130" s="9"/>
      <c r="O130" s="9"/>
      <c r="P130" s="9"/>
      <c r="Q130" s="9"/>
    </row>
    <row r="131" spans="1:17" x14ac:dyDescent="0.2">
      <c r="A131" s="9"/>
      <c r="B131" s="9"/>
      <c r="C131" s="9"/>
      <c r="D131" s="9"/>
      <c r="E131" s="9"/>
      <c r="F131" s="9"/>
      <c r="G131" s="9"/>
      <c r="H131" s="9"/>
      <c r="I131" s="9"/>
      <c r="J131" s="9"/>
      <c r="K131" s="9"/>
      <c r="L131" s="9"/>
      <c r="M131" s="9"/>
      <c r="N131" s="9"/>
      <c r="O131" s="9"/>
      <c r="P131" s="9"/>
      <c r="Q131" s="9"/>
    </row>
    <row r="132" spans="1:17" x14ac:dyDescent="0.2">
      <c r="A132" s="9"/>
      <c r="B132" s="9"/>
      <c r="C132" s="9"/>
      <c r="D132" s="9"/>
      <c r="E132" s="9"/>
      <c r="F132" s="9"/>
      <c r="G132" s="9"/>
      <c r="H132" s="9"/>
      <c r="I132" s="9"/>
      <c r="J132" s="9"/>
      <c r="K132" s="9"/>
      <c r="L132" s="9"/>
      <c r="M132" s="9"/>
      <c r="N132" s="9"/>
      <c r="O132" s="9"/>
      <c r="P132" s="9"/>
      <c r="Q132" s="9"/>
    </row>
    <row r="133" spans="1:17" x14ac:dyDescent="0.2">
      <c r="A133" s="9"/>
      <c r="B133" s="9"/>
      <c r="C133" s="9"/>
      <c r="D133" s="9"/>
      <c r="E133" s="9"/>
      <c r="F133" s="9"/>
      <c r="G133" s="9"/>
      <c r="H133" s="9"/>
      <c r="I133" s="9"/>
      <c r="J133" s="9"/>
      <c r="K133" s="9"/>
      <c r="L133" s="9"/>
      <c r="M133" s="9"/>
      <c r="N133" s="9"/>
      <c r="O133" s="9"/>
      <c r="P133" s="9"/>
      <c r="Q133" s="9"/>
    </row>
    <row r="134" spans="1:17" x14ac:dyDescent="0.2">
      <c r="A134" s="9"/>
      <c r="B134" s="9"/>
      <c r="C134" s="9"/>
      <c r="D134" s="9"/>
      <c r="E134" s="9"/>
      <c r="F134" s="9"/>
      <c r="G134" s="9"/>
      <c r="H134" s="9"/>
      <c r="I134" s="9"/>
      <c r="J134" s="9"/>
      <c r="K134" s="9"/>
      <c r="L134" s="9"/>
      <c r="M134" s="9"/>
      <c r="N134" s="9"/>
      <c r="O134" s="9"/>
      <c r="P134" s="9"/>
      <c r="Q134" s="9"/>
    </row>
    <row r="135" spans="1:17" x14ac:dyDescent="0.2">
      <c r="A135" s="9"/>
      <c r="B135" s="9"/>
      <c r="C135" s="9"/>
      <c r="D135" s="9"/>
      <c r="E135" s="9"/>
      <c r="F135" s="9"/>
      <c r="G135" s="9"/>
      <c r="H135" s="9"/>
      <c r="I135" s="9"/>
      <c r="J135" s="9"/>
      <c r="K135" s="9"/>
      <c r="L135" s="9"/>
      <c r="M135" s="9"/>
      <c r="N135" s="9"/>
      <c r="O135" s="9"/>
      <c r="P135" s="9"/>
      <c r="Q135" s="9"/>
    </row>
    <row r="136" spans="1:17" x14ac:dyDescent="0.2">
      <c r="A136" s="9"/>
      <c r="B136" s="9"/>
      <c r="C136" s="9"/>
      <c r="D136" s="9"/>
      <c r="E136" s="9"/>
      <c r="F136" s="9"/>
      <c r="G136" s="9"/>
      <c r="H136" s="9"/>
      <c r="I136" s="9"/>
      <c r="J136" s="9"/>
      <c r="K136" s="9"/>
      <c r="L136" s="9"/>
      <c r="M136" s="9"/>
      <c r="N136" s="9"/>
      <c r="O136" s="9"/>
      <c r="P136" s="9"/>
      <c r="Q136" s="9"/>
    </row>
    <row r="137" spans="1:17" x14ac:dyDescent="0.2">
      <c r="A137" s="9"/>
      <c r="B137" s="9"/>
      <c r="C137" s="9"/>
      <c r="D137" s="9"/>
      <c r="E137" s="9"/>
      <c r="F137" s="9"/>
      <c r="G137" s="9"/>
      <c r="H137" s="9"/>
      <c r="I137" s="9"/>
      <c r="J137" s="9"/>
      <c r="K137" s="9"/>
      <c r="L137" s="9"/>
      <c r="M137" s="9"/>
      <c r="N137" s="9"/>
      <c r="O137" s="9"/>
      <c r="P137" s="9"/>
      <c r="Q137" s="9"/>
    </row>
    <row r="138" spans="1:17" x14ac:dyDescent="0.2">
      <c r="A138" s="9"/>
      <c r="B138" s="9"/>
      <c r="C138" s="9"/>
      <c r="D138" s="9"/>
      <c r="E138" s="9"/>
      <c r="F138" s="9"/>
      <c r="G138" s="9"/>
      <c r="H138" s="9"/>
      <c r="I138" s="9"/>
      <c r="J138" s="9"/>
      <c r="K138" s="9"/>
      <c r="L138" s="9"/>
      <c r="M138" s="9"/>
      <c r="N138" s="9"/>
      <c r="O138" s="9"/>
      <c r="P138" s="9"/>
      <c r="Q138" s="9"/>
    </row>
    <row r="139" spans="1:17" x14ac:dyDescent="0.2">
      <c r="A139" s="9"/>
      <c r="B139" s="9"/>
      <c r="C139" s="9"/>
      <c r="D139" s="9"/>
      <c r="E139" s="9"/>
      <c r="F139" s="9"/>
      <c r="G139" s="9"/>
      <c r="H139" s="9"/>
      <c r="I139" s="9"/>
      <c r="J139" s="9"/>
      <c r="K139" s="9"/>
      <c r="L139" s="9"/>
      <c r="M139" s="9"/>
      <c r="N139" s="9"/>
      <c r="O139" s="9"/>
      <c r="P139" s="9"/>
      <c r="Q139" s="9"/>
    </row>
    <row r="140" spans="1:17" x14ac:dyDescent="0.2">
      <c r="A140" s="9"/>
      <c r="B140" s="9"/>
      <c r="C140" s="9"/>
      <c r="D140" s="9"/>
      <c r="E140" s="9"/>
      <c r="F140" s="9"/>
      <c r="G140" s="9"/>
      <c r="H140" s="9"/>
      <c r="I140" s="9"/>
      <c r="J140" s="9"/>
      <c r="K140" s="9"/>
      <c r="L140" s="9"/>
      <c r="M140" s="9"/>
      <c r="N140" s="9"/>
      <c r="O140" s="9"/>
      <c r="P140" s="9"/>
      <c r="Q140" s="9"/>
    </row>
    <row r="141" spans="1:17" x14ac:dyDescent="0.2">
      <c r="A141" s="9"/>
      <c r="B141" s="9"/>
      <c r="C141" s="9"/>
      <c r="D141" s="9"/>
      <c r="E141" s="9"/>
      <c r="F141" s="9"/>
      <c r="G141" s="9"/>
      <c r="H141" s="9"/>
      <c r="I141" s="9"/>
      <c r="J141" s="9"/>
      <c r="K141" s="9"/>
      <c r="L141" s="9"/>
      <c r="M141" s="9"/>
      <c r="N141" s="9"/>
      <c r="O141" s="9"/>
      <c r="P141" s="9"/>
      <c r="Q141" s="9"/>
    </row>
    <row r="142" spans="1:17" x14ac:dyDescent="0.2">
      <c r="A142" s="9"/>
      <c r="B142" s="9"/>
      <c r="C142" s="9"/>
      <c r="D142" s="9"/>
      <c r="E142" s="9"/>
      <c r="F142" s="9"/>
      <c r="G142" s="9"/>
      <c r="H142" s="9"/>
      <c r="I142" s="9"/>
      <c r="J142" s="9"/>
      <c r="K142" s="9"/>
      <c r="L142" s="9"/>
      <c r="M142" s="9"/>
      <c r="N142" s="9"/>
      <c r="O142" s="9"/>
      <c r="P142" s="9"/>
      <c r="Q142" s="9"/>
    </row>
    <row r="143" spans="1:17" x14ac:dyDescent="0.2">
      <c r="A143" s="9"/>
      <c r="B143" s="9"/>
      <c r="C143" s="9"/>
      <c r="D143" s="9"/>
      <c r="E143" s="9"/>
      <c r="F143" s="9"/>
      <c r="G143" s="9"/>
      <c r="H143" s="9"/>
      <c r="I143" s="9"/>
      <c r="J143" s="9"/>
      <c r="K143" s="9"/>
      <c r="L143" s="9"/>
      <c r="M143" s="9"/>
      <c r="N143" s="9"/>
      <c r="O143" s="9"/>
      <c r="P143" s="9"/>
      <c r="Q143" s="9"/>
    </row>
    <row r="144" spans="1:17" x14ac:dyDescent="0.2">
      <c r="A144" s="9"/>
      <c r="B144" s="9"/>
      <c r="C144" s="9"/>
      <c r="D144" s="9"/>
      <c r="E144" s="9"/>
      <c r="F144" s="9"/>
      <c r="G144" s="9"/>
      <c r="H144" s="9"/>
      <c r="I144" s="9"/>
      <c r="J144" s="9"/>
      <c r="K144" s="9"/>
      <c r="L144" s="9"/>
      <c r="M144" s="9"/>
      <c r="N144" s="9"/>
      <c r="O144" s="9"/>
      <c r="P144" s="9"/>
      <c r="Q144" s="9"/>
    </row>
    <row r="145" spans="1:17" x14ac:dyDescent="0.2">
      <c r="A145" s="9"/>
      <c r="B145" s="9"/>
      <c r="C145" s="9"/>
      <c r="D145" s="9"/>
      <c r="E145" s="9"/>
      <c r="F145" s="9"/>
      <c r="G145" s="9"/>
      <c r="H145" s="9"/>
      <c r="I145" s="9"/>
      <c r="J145" s="9"/>
      <c r="K145" s="9"/>
      <c r="L145" s="9"/>
      <c r="M145" s="9"/>
      <c r="N145" s="9"/>
      <c r="O145" s="9"/>
      <c r="P145" s="9"/>
      <c r="Q145" s="9"/>
    </row>
    <row r="146" spans="1:17" x14ac:dyDescent="0.2">
      <c r="A146" s="9"/>
      <c r="B146" s="9"/>
      <c r="C146" s="9"/>
      <c r="D146" s="9"/>
      <c r="E146" s="9"/>
      <c r="F146" s="9"/>
      <c r="G146" s="9"/>
      <c r="H146" s="9"/>
      <c r="I146" s="9"/>
      <c r="J146" s="9"/>
      <c r="K146" s="9"/>
      <c r="L146" s="9"/>
      <c r="M146" s="9"/>
      <c r="N146" s="9"/>
      <c r="O146" s="9"/>
      <c r="P146" s="9"/>
      <c r="Q146" s="9"/>
    </row>
    <row r="147" spans="1:17" x14ac:dyDescent="0.2">
      <c r="A147" s="9"/>
      <c r="B147" s="9"/>
      <c r="C147" s="9"/>
      <c r="D147" s="9"/>
      <c r="E147" s="9"/>
      <c r="F147" s="9"/>
      <c r="G147" s="9"/>
      <c r="H147" s="9"/>
      <c r="I147" s="9"/>
      <c r="J147" s="9"/>
      <c r="K147" s="9"/>
      <c r="L147" s="9"/>
      <c r="M147" s="9"/>
      <c r="N147" s="9"/>
      <c r="O147" s="9"/>
      <c r="P147" s="9"/>
      <c r="Q147" s="9"/>
    </row>
    <row r="148" spans="1:17" x14ac:dyDescent="0.2">
      <c r="A148" s="9"/>
      <c r="B148" s="9"/>
      <c r="C148" s="9"/>
      <c r="D148" s="9"/>
      <c r="E148" s="9"/>
      <c r="F148" s="9"/>
      <c r="G148" s="9"/>
      <c r="H148" s="9"/>
      <c r="I148" s="9"/>
      <c r="J148" s="9"/>
      <c r="K148" s="9"/>
      <c r="L148" s="9"/>
      <c r="M148" s="9"/>
      <c r="N148" s="9"/>
      <c r="O148" s="9"/>
      <c r="P148" s="9"/>
      <c r="Q148" s="9"/>
    </row>
    <row r="149" spans="1:17" x14ac:dyDescent="0.2">
      <c r="A149" s="9"/>
      <c r="B149" s="9"/>
      <c r="C149" s="9"/>
      <c r="D149" s="9"/>
      <c r="E149" s="9"/>
      <c r="F149" s="9"/>
      <c r="G149" s="9"/>
      <c r="H149" s="9"/>
      <c r="I149" s="9"/>
      <c r="J149" s="9"/>
      <c r="K149" s="9"/>
      <c r="L149" s="9"/>
      <c r="M149" s="9"/>
      <c r="N149" s="9"/>
      <c r="O149" s="9"/>
      <c r="P149" s="9"/>
      <c r="Q149" s="9"/>
    </row>
    <row r="150" spans="1:17" x14ac:dyDescent="0.2">
      <c r="A150" s="9"/>
      <c r="B150" s="9"/>
      <c r="C150" s="9"/>
      <c r="D150" s="9"/>
      <c r="E150" s="9"/>
      <c r="F150" s="9"/>
      <c r="G150" s="9"/>
      <c r="H150" s="9"/>
      <c r="I150" s="9"/>
      <c r="J150" s="9"/>
      <c r="K150" s="9"/>
      <c r="L150" s="9"/>
      <c r="M150" s="9"/>
      <c r="N150" s="9"/>
      <c r="O150" s="9"/>
      <c r="P150" s="9"/>
      <c r="Q150" s="9"/>
    </row>
    <row r="151" spans="1:17" x14ac:dyDescent="0.2">
      <c r="A151" s="9"/>
      <c r="B151" s="9"/>
      <c r="C151" s="9"/>
      <c r="D151" s="9"/>
      <c r="E151" s="9"/>
      <c r="F151" s="9"/>
      <c r="G151" s="9"/>
      <c r="H151" s="9"/>
      <c r="I151" s="9"/>
      <c r="J151" s="9"/>
      <c r="K151" s="9"/>
      <c r="L151" s="9"/>
      <c r="M151" s="9"/>
      <c r="N151" s="9"/>
      <c r="O151" s="9"/>
      <c r="P151" s="9"/>
      <c r="Q151" s="9"/>
    </row>
    <row r="152" spans="1:17" x14ac:dyDescent="0.2">
      <c r="A152" s="9"/>
      <c r="B152" s="9"/>
      <c r="C152" s="9"/>
      <c r="D152" s="9"/>
      <c r="E152" s="9"/>
      <c r="F152" s="9"/>
      <c r="G152" s="9"/>
      <c r="H152" s="9"/>
      <c r="I152" s="9"/>
      <c r="J152" s="9"/>
      <c r="K152" s="9"/>
      <c r="L152" s="9"/>
      <c r="M152" s="9"/>
      <c r="N152" s="9"/>
      <c r="O152" s="9"/>
      <c r="P152" s="9"/>
      <c r="Q152" s="9"/>
    </row>
  </sheetData>
  <sheetProtection formatCells="0" selectLockedCells="1" selectUnlockedCells="1"/>
  <mergeCells count="255">
    <mergeCell ref="A122:B122"/>
    <mergeCell ref="D122:E122"/>
    <mergeCell ref="F122:G122"/>
    <mergeCell ref="A120:B120"/>
    <mergeCell ref="D120:E120"/>
    <mergeCell ref="F120:G120"/>
    <mergeCell ref="A121:B121"/>
    <mergeCell ref="D121:E121"/>
    <mergeCell ref="F121:G121"/>
    <mergeCell ref="A112:B112"/>
    <mergeCell ref="D112:E112"/>
    <mergeCell ref="F112:G112"/>
    <mergeCell ref="A116:Q116"/>
    <mergeCell ref="A117:K117"/>
    <mergeCell ref="A118:B119"/>
    <mergeCell ref="C118:C119"/>
    <mergeCell ref="D118:G118"/>
    <mergeCell ref="D119:E119"/>
    <mergeCell ref="F119:G119"/>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92:B92"/>
    <mergeCell ref="D92:E92"/>
    <mergeCell ref="F92:G92"/>
    <mergeCell ref="A95:Q95"/>
    <mergeCell ref="A96:I96"/>
    <mergeCell ref="A97:J97"/>
    <mergeCell ref="A90:B90"/>
    <mergeCell ref="D90:E90"/>
    <mergeCell ref="F90:G90"/>
    <mergeCell ref="A91:B91"/>
    <mergeCell ref="D91:E91"/>
    <mergeCell ref="F91:G91"/>
    <mergeCell ref="A86:Q86"/>
    <mergeCell ref="A87:J87"/>
    <mergeCell ref="A88:B89"/>
    <mergeCell ref="C88:C89"/>
    <mergeCell ref="D88:G88"/>
    <mergeCell ref="D89:E89"/>
    <mergeCell ref="F89:G89"/>
    <mergeCell ref="A79:L79"/>
    <mergeCell ref="A80:B81"/>
    <mergeCell ref="C80:C81"/>
    <mergeCell ref="D80:D81"/>
    <mergeCell ref="A82:B82"/>
    <mergeCell ref="A83:B83"/>
    <mergeCell ref="A72:B73"/>
    <mergeCell ref="C72:C73"/>
    <mergeCell ref="D72:D73"/>
    <mergeCell ref="A74:B74"/>
    <mergeCell ref="A75:B75"/>
    <mergeCell ref="A78:Q78"/>
    <mergeCell ref="A65:B65"/>
    <mergeCell ref="G65:H65"/>
    <mergeCell ref="I65:J65"/>
    <mergeCell ref="K65:L65"/>
    <mergeCell ref="A70:Q70"/>
    <mergeCell ref="A71:J71"/>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58:B59"/>
    <mergeCell ref="C58:F58"/>
    <mergeCell ref="G58:H59"/>
    <mergeCell ref="I58:J59"/>
    <mergeCell ref="K58:L59"/>
    <mergeCell ref="A60:B60"/>
    <mergeCell ref="G60:H60"/>
    <mergeCell ref="I60:J60"/>
    <mergeCell ref="K60:L60"/>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36:B37"/>
    <mergeCell ref="C36:F36"/>
    <mergeCell ref="G36:H37"/>
    <mergeCell ref="I36:J37"/>
    <mergeCell ref="K36:L37"/>
    <mergeCell ref="A38:B38"/>
    <mergeCell ref="G38:H38"/>
    <mergeCell ref="I38:J38"/>
    <mergeCell ref="K38:L38"/>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27:B28"/>
    <mergeCell ref="C27:F27"/>
    <mergeCell ref="G27:H28"/>
    <mergeCell ref="I27:J28"/>
    <mergeCell ref="K27:L28"/>
    <mergeCell ref="A29:B29"/>
    <mergeCell ref="G29:H29"/>
    <mergeCell ref="I29:J29"/>
    <mergeCell ref="K29:L29"/>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10:B10"/>
    <mergeCell ref="G10:H10"/>
    <mergeCell ref="I10:J10"/>
    <mergeCell ref="K10:L10"/>
    <mergeCell ref="A13:Q13"/>
    <mergeCell ref="A14:B15"/>
    <mergeCell ref="C14:F14"/>
    <mergeCell ref="G14:H15"/>
    <mergeCell ref="I14:J15"/>
    <mergeCell ref="K14:L15"/>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4"/>
  <pageMargins left="0.69" right="0.36" top="0.5" bottom="0.42" header="0.42" footer="0.34"/>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3"/>
  </sheetPr>
  <dimension ref="A1:Y24"/>
  <sheetViews>
    <sheetView view="pageBreakPreview" zoomScale="87" zoomScaleNormal="100" zoomScaleSheetLayoutView="87" workbookViewId="0">
      <selection activeCell="P19" sqref="P19"/>
    </sheetView>
  </sheetViews>
  <sheetFormatPr defaultRowHeight="13.2" x14ac:dyDescent="0.2"/>
  <cols>
    <col min="12" max="12" width="19.33203125" customWidth="1"/>
  </cols>
  <sheetData>
    <row r="1" spans="1:25" ht="27" customHeight="1" x14ac:dyDescent="0.2">
      <c r="A1" s="188" t="s">
        <v>149</v>
      </c>
      <c r="B1" s="188"/>
      <c r="C1" s="188"/>
      <c r="D1" s="188"/>
      <c r="E1" s="188"/>
      <c r="F1" s="188"/>
      <c r="G1" s="188"/>
      <c r="H1" s="188"/>
      <c r="I1" s="188"/>
      <c r="J1" s="9"/>
      <c r="K1" s="9"/>
      <c r="L1" s="9"/>
      <c r="M1" s="9"/>
      <c r="N1" s="9"/>
      <c r="O1" s="9"/>
      <c r="P1" s="9"/>
      <c r="Q1" s="9"/>
      <c r="R1" s="9"/>
      <c r="S1" s="9"/>
      <c r="T1" s="9"/>
      <c r="U1" s="9"/>
      <c r="V1" s="9"/>
      <c r="W1" s="9"/>
      <c r="X1" s="9"/>
      <c r="Y1" s="9"/>
    </row>
    <row r="2" spans="1:25" x14ac:dyDescent="0.2">
      <c r="A2" s="9"/>
      <c r="B2" s="9"/>
      <c r="C2" s="9"/>
      <c r="D2" s="9"/>
      <c r="E2" s="9"/>
      <c r="F2" s="9"/>
      <c r="G2" s="9"/>
      <c r="H2" s="9"/>
      <c r="I2" s="9"/>
      <c r="J2" s="9"/>
      <c r="K2" s="9"/>
      <c r="L2" s="9"/>
      <c r="M2" s="9"/>
      <c r="N2" s="9"/>
      <c r="O2" s="9"/>
      <c r="P2" s="9"/>
      <c r="Q2" s="9"/>
      <c r="R2" s="9"/>
      <c r="S2" s="9"/>
      <c r="T2" s="9"/>
      <c r="U2" s="9"/>
      <c r="V2" s="9"/>
      <c r="W2" s="9"/>
      <c r="X2" s="9"/>
      <c r="Y2" s="9"/>
    </row>
    <row r="3" spans="1:25" ht="194.25" customHeight="1" x14ac:dyDescent="0.2">
      <c r="A3" s="9"/>
      <c r="B3" s="9"/>
      <c r="C3" s="9"/>
      <c r="D3" s="9"/>
      <c r="E3" s="9"/>
      <c r="F3" s="9"/>
      <c r="G3" s="9"/>
      <c r="H3" s="9"/>
      <c r="I3" s="9"/>
      <c r="J3" s="9"/>
      <c r="K3" s="9"/>
      <c r="L3" s="9"/>
      <c r="M3" s="9"/>
      <c r="N3" s="9"/>
      <c r="O3" s="9"/>
      <c r="P3" s="9"/>
      <c r="Q3" s="9"/>
      <c r="R3" s="9"/>
      <c r="S3" s="9"/>
      <c r="T3" s="9"/>
      <c r="U3" s="9"/>
      <c r="V3" s="9"/>
      <c r="W3" s="9"/>
      <c r="X3" s="9"/>
      <c r="Y3" s="9"/>
    </row>
    <row r="4" spans="1:25" x14ac:dyDescent="0.2">
      <c r="A4" s="9"/>
      <c r="B4" s="9"/>
      <c r="C4" s="9"/>
      <c r="D4" s="9"/>
      <c r="E4" s="9"/>
      <c r="F4" s="9"/>
      <c r="G4" s="9"/>
      <c r="H4" s="9"/>
      <c r="I4" s="9"/>
      <c r="J4" s="9"/>
      <c r="K4" s="9"/>
      <c r="L4" s="9"/>
      <c r="M4" s="9"/>
      <c r="N4" s="9"/>
      <c r="O4" s="9"/>
      <c r="P4" s="9"/>
      <c r="Q4" s="9"/>
      <c r="R4" s="9"/>
      <c r="S4" s="9"/>
      <c r="T4" s="9"/>
      <c r="U4" s="9"/>
      <c r="V4" s="9"/>
      <c r="W4" s="9"/>
      <c r="X4" s="9"/>
      <c r="Y4" s="9"/>
    </row>
    <row r="5" spans="1:25" ht="20.100000000000001" customHeight="1" x14ac:dyDescent="0.2">
      <c r="A5" s="189" t="s">
        <v>153</v>
      </c>
      <c r="B5" s="189"/>
      <c r="C5" s="189"/>
      <c r="D5" s="189"/>
      <c r="E5" s="189"/>
      <c r="F5" s="189"/>
      <c r="G5" s="189"/>
      <c r="H5" s="189"/>
      <c r="I5" s="189"/>
      <c r="J5" s="9"/>
      <c r="K5" s="9"/>
      <c r="L5" s="9"/>
      <c r="M5" s="9"/>
      <c r="N5" s="9"/>
      <c r="O5" s="9"/>
      <c r="P5" s="9"/>
      <c r="Q5" s="9"/>
      <c r="R5" s="9"/>
      <c r="S5" s="9"/>
      <c r="T5" s="9"/>
      <c r="U5" s="9"/>
      <c r="V5" s="9"/>
      <c r="W5" s="9"/>
      <c r="X5" s="9"/>
      <c r="Y5" s="9"/>
    </row>
    <row r="6" spans="1:25" ht="20.100000000000001" customHeight="1" x14ac:dyDescent="0.2">
      <c r="A6" s="107" t="s">
        <v>53</v>
      </c>
      <c r="B6" s="107"/>
      <c r="C6" s="107"/>
      <c r="D6" s="107"/>
      <c r="E6" s="107"/>
      <c r="F6" s="107"/>
      <c r="G6" s="107"/>
      <c r="H6" s="107"/>
      <c r="I6" s="107"/>
      <c r="J6" s="9"/>
      <c r="K6" s="9"/>
      <c r="L6" s="9"/>
      <c r="M6" s="9"/>
      <c r="N6" s="9"/>
      <c r="O6" s="9"/>
      <c r="P6" s="9"/>
      <c r="Q6" s="9"/>
      <c r="R6" s="9"/>
      <c r="S6" s="9"/>
      <c r="T6" s="9"/>
      <c r="U6" s="9"/>
      <c r="V6" s="9"/>
      <c r="W6" s="9"/>
      <c r="X6" s="9"/>
      <c r="Y6" s="9"/>
    </row>
    <row r="7" spans="1:25" ht="20.100000000000001" customHeight="1" x14ac:dyDescent="0.2">
      <c r="A7" s="107" t="s">
        <v>54</v>
      </c>
      <c r="B7" s="107"/>
      <c r="C7" s="107"/>
      <c r="D7" s="107"/>
      <c r="E7" s="107"/>
      <c r="F7" s="107"/>
      <c r="G7" s="107"/>
      <c r="H7" s="107"/>
      <c r="I7" s="107"/>
      <c r="J7" s="9"/>
      <c r="K7" s="9"/>
      <c r="L7" s="9"/>
      <c r="M7" s="9"/>
      <c r="N7" s="9"/>
      <c r="O7" s="9"/>
      <c r="P7" s="9"/>
      <c r="Q7" s="9"/>
      <c r="R7" s="9"/>
      <c r="S7" s="9"/>
      <c r="T7" s="9"/>
      <c r="U7" s="9"/>
      <c r="V7" s="9"/>
      <c r="W7" s="9"/>
      <c r="X7" s="9"/>
      <c r="Y7" s="9"/>
    </row>
    <row r="8" spans="1:25" ht="20.100000000000001" customHeight="1" x14ac:dyDescent="0.2">
      <c r="A8" s="107" t="s">
        <v>402</v>
      </c>
      <c r="B8" s="107"/>
      <c r="C8" s="107"/>
      <c r="D8" s="107"/>
      <c r="E8" s="107"/>
      <c r="F8" s="107"/>
      <c r="G8" s="107"/>
      <c r="H8" s="107"/>
      <c r="I8" s="107"/>
      <c r="J8" s="9"/>
      <c r="K8" s="9"/>
      <c r="L8" s="9"/>
      <c r="M8" s="9"/>
      <c r="N8" s="9"/>
      <c r="O8" s="9"/>
      <c r="P8" s="9"/>
      <c r="Q8" s="9"/>
      <c r="R8" s="9"/>
      <c r="S8" s="9"/>
      <c r="T8" s="9"/>
      <c r="U8" s="9"/>
      <c r="V8" s="9"/>
      <c r="W8" s="9"/>
      <c r="X8" s="9"/>
      <c r="Y8" s="9"/>
    </row>
    <row r="9" spans="1:25" ht="9.75" customHeight="1" x14ac:dyDescent="0.2">
      <c r="A9" s="9"/>
      <c r="B9" s="9"/>
      <c r="C9" s="9"/>
      <c r="D9" s="9"/>
      <c r="E9" s="9"/>
      <c r="F9" s="9"/>
      <c r="G9" s="9"/>
      <c r="H9" s="9"/>
      <c r="I9" s="9"/>
      <c r="J9" s="9"/>
      <c r="K9" s="9"/>
      <c r="L9" s="9"/>
      <c r="M9" s="9"/>
      <c r="N9" s="9"/>
      <c r="O9" s="9"/>
      <c r="P9" s="9"/>
      <c r="Q9" s="9"/>
      <c r="R9" s="9"/>
      <c r="S9" s="9"/>
      <c r="T9" s="9"/>
      <c r="U9" s="9"/>
      <c r="V9" s="9"/>
      <c r="W9" s="9"/>
      <c r="X9" s="9"/>
      <c r="Y9" s="9"/>
    </row>
    <row r="10" spans="1:25" ht="19.5" customHeight="1" x14ac:dyDescent="0.2">
      <c r="A10" s="9"/>
      <c r="B10" s="9"/>
      <c r="C10" s="9"/>
      <c r="D10" s="9"/>
      <c r="E10" s="9"/>
      <c r="F10" s="9"/>
      <c r="G10" s="9"/>
      <c r="H10" s="9"/>
      <c r="I10" s="9"/>
      <c r="J10" s="9"/>
      <c r="K10" s="9"/>
      <c r="L10" s="9"/>
      <c r="M10" s="9"/>
      <c r="N10" s="9"/>
      <c r="O10" s="9"/>
      <c r="P10" s="9"/>
      <c r="Q10" s="9"/>
      <c r="R10" s="9"/>
      <c r="S10" s="9"/>
      <c r="T10" s="9"/>
      <c r="U10" s="9"/>
      <c r="V10" s="9"/>
      <c r="W10" s="9"/>
      <c r="X10" s="9"/>
      <c r="Y10" s="9"/>
    </row>
    <row r="11" spans="1:25" ht="19.5"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row>
    <row r="12" spans="1:25" ht="19.5" customHeight="1" x14ac:dyDescent="0.2"/>
    <row r="13" spans="1:25" ht="19.5" customHeight="1" x14ac:dyDescent="0.2"/>
    <row r="14" spans="1:25" ht="19.5" customHeight="1" x14ac:dyDescent="0.2"/>
    <row r="15" spans="1:25" ht="19.5" customHeight="1" x14ac:dyDescent="0.2"/>
    <row r="16" spans="1:25" ht="19.5" customHeight="1" x14ac:dyDescent="0.2"/>
    <row r="17" ht="19.5" customHeight="1" x14ac:dyDescent="0.2"/>
    <row r="18" ht="19.5" customHeight="1" x14ac:dyDescent="0.2"/>
    <row r="19" ht="19.5" customHeight="1" x14ac:dyDescent="0.2"/>
    <row r="20" ht="19.5" customHeight="1" x14ac:dyDescent="0.2"/>
    <row r="21" ht="19.5" customHeight="1" x14ac:dyDescent="0.2"/>
    <row r="22" ht="19.5" customHeight="1" x14ac:dyDescent="0.2"/>
    <row r="23" ht="19.5" customHeight="1" x14ac:dyDescent="0.2"/>
    <row r="24" ht="19.5" customHeight="1" x14ac:dyDescent="0.2"/>
  </sheetData>
  <mergeCells count="5">
    <mergeCell ref="A1:I1"/>
    <mergeCell ref="A5:I5"/>
    <mergeCell ref="A6:I6"/>
    <mergeCell ref="A7:I7"/>
    <mergeCell ref="A8:I8"/>
  </mergeCells>
  <phoneticPr fontId="4"/>
  <pageMargins left="1.0629921259842521" right="0.47244094488188981" top="0.63" bottom="0.56999999999999995"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5"/>
  </sheetPr>
  <dimension ref="A1:M39"/>
  <sheetViews>
    <sheetView view="pageBreakPreview" topLeftCell="A4" zoomScaleNormal="100" zoomScaleSheetLayoutView="100" workbookViewId="0">
      <selection activeCell="A14" sqref="A14:XFD153"/>
    </sheetView>
  </sheetViews>
  <sheetFormatPr defaultRowHeight="13.2" x14ac:dyDescent="0.2"/>
  <cols>
    <col min="5" max="5" width="10" bestFit="1" customWidth="1"/>
    <col min="9" max="9" width="14.88671875" customWidth="1"/>
    <col min="10" max="10" width="10.44140625" bestFit="1" customWidth="1"/>
    <col min="12" max="12" width="19.33203125" customWidth="1"/>
  </cols>
  <sheetData>
    <row r="1" spans="1:13" ht="27" customHeight="1" x14ac:dyDescent="0.2">
      <c r="A1" s="188" t="s">
        <v>150</v>
      </c>
      <c r="B1" s="188"/>
      <c r="C1" s="188"/>
      <c r="D1" s="188"/>
      <c r="E1" s="188"/>
      <c r="F1" s="188"/>
      <c r="G1" s="188"/>
      <c r="H1" s="188"/>
      <c r="I1" s="9"/>
      <c r="J1" s="9"/>
      <c r="K1" s="9"/>
      <c r="L1" s="9"/>
      <c r="M1" s="9"/>
    </row>
    <row r="2" spans="1:13" x14ac:dyDescent="0.2">
      <c r="A2" s="9"/>
      <c r="B2" s="9"/>
      <c r="C2" s="9"/>
      <c r="D2" s="9"/>
      <c r="E2" s="9"/>
      <c r="F2" s="9"/>
      <c r="G2" s="9"/>
      <c r="H2" s="9"/>
      <c r="I2" s="9"/>
      <c r="J2" s="9"/>
      <c r="K2" s="9"/>
      <c r="L2" s="9"/>
      <c r="M2" s="9"/>
    </row>
    <row r="3" spans="1:13" ht="194.25" customHeight="1" x14ac:dyDescent="0.2">
      <c r="A3" s="9"/>
      <c r="B3" s="9"/>
      <c r="C3" s="9"/>
      <c r="D3" s="9"/>
      <c r="E3" s="9"/>
      <c r="F3" s="9"/>
      <c r="G3" s="9"/>
      <c r="H3" s="9"/>
      <c r="I3" s="9"/>
      <c r="J3" s="9"/>
      <c r="K3" s="9"/>
      <c r="L3" s="9"/>
      <c r="M3" s="9"/>
    </row>
    <row r="4" spans="1:13" x14ac:dyDescent="0.2">
      <c r="A4" s="9"/>
      <c r="B4" s="9"/>
      <c r="C4" s="9"/>
      <c r="D4" s="9"/>
      <c r="E4" s="9"/>
      <c r="F4" s="9"/>
      <c r="G4" s="9"/>
      <c r="H4" s="9"/>
      <c r="I4" s="9"/>
      <c r="J4" s="9"/>
      <c r="K4" s="9"/>
      <c r="L4" s="9"/>
      <c r="M4" s="9"/>
    </row>
    <row r="5" spans="1:13" ht="20.100000000000001" customHeight="1" x14ac:dyDescent="0.2">
      <c r="A5" s="189"/>
      <c r="B5" s="189"/>
      <c r="C5" s="189"/>
      <c r="D5" s="189"/>
      <c r="E5" s="189"/>
      <c r="F5" s="189"/>
      <c r="G5" s="189"/>
      <c r="H5" s="189"/>
      <c r="I5" s="189"/>
      <c r="J5" s="9"/>
      <c r="K5" s="9"/>
      <c r="L5" s="9"/>
      <c r="M5" s="9"/>
    </row>
    <row r="6" spans="1:13" ht="20.100000000000001" customHeight="1" x14ac:dyDescent="0.2">
      <c r="A6" s="189" t="s">
        <v>153</v>
      </c>
      <c r="B6" s="189"/>
      <c r="C6" s="189"/>
      <c r="D6" s="189"/>
      <c r="E6" s="189"/>
      <c r="F6" s="189"/>
      <c r="G6" s="189"/>
      <c r="H6" s="189"/>
      <c r="I6" s="189"/>
      <c r="J6" s="9"/>
      <c r="K6" s="9"/>
      <c r="L6" s="9"/>
      <c r="M6" s="9"/>
    </row>
    <row r="7" spans="1:13" ht="20.100000000000001" customHeight="1" x14ac:dyDescent="0.2">
      <c r="A7" s="107" t="s">
        <v>53</v>
      </c>
      <c r="B7" s="107"/>
      <c r="C7" s="107"/>
      <c r="D7" s="107"/>
      <c r="E7" s="107"/>
      <c r="F7" s="107"/>
      <c r="G7" s="107"/>
      <c r="H7" s="107"/>
      <c r="I7" s="107"/>
      <c r="J7" s="9"/>
      <c r="K7" s="9"/>
      <c r="L7" s="9"/>
      <c r="M7" s="9"/>
    </row>
    <row r="8" spans="1:13" ht="20.100000000000001" customHeight="1" x14ac:dyDescent="0.2">
      <c r="A8" s="107" t="s">
        <v>54</v>
      </c>
      <c r="B8" s="107"/>
      <c r="C8" s="107"/>
      <c r="D8" s="107"/>
      <c r="E8" s="107"/>
      <c r="F8" s="107"/>
      <c r="G8" s="107"/>
      <c r="H8" s="107"/>
      <c r="I8" s="107"/>
      <c r="J8" s="9"/>
      <c r="K8" s="9"/>
      <c r="L8" s="9"/>
      <c r="M8" s="9"/>
    </row>
    <row r="9" spans="1:13" ht="20.100000000000001" customHeight="1" x14ac:dyDescent="0.2">
      <c r="A9" s="107" t="s">
        <v>402</v>
      </c>
      <c r="B9" s="107"/>
      <c r="C9" s="107"/>
      <c r="D9" s="107"/>
      <c r="E9" s="107"/>
      <c r="F9" s="107"/>
      <c r="G9" s="107"/>
      <c r="H9" s="107"/>
      <c r="I9" s="107"/>
      <c r="J9" s="9"/>
      <c r="K9" s="9"/>
      <c r="L9" s="9"/>
      <c r="M9" s="9"/>
    </row>
    <row r="10" spans="1:13" ht="9.75" customHeight="1" x14ac:dyDescent="0.2">
      <c r="A10" s="9"/>
      <c r="B10" s="9"/>
      <c r="C10" s="9"/>
      <c r="D10" s="9"/>
      <c r="E10" s="9"/>
      <c r="F10" s="9"/>
      <c r="G10" s="9"/>
      <c r="H10" s="9"/>
      <c r="I10" s="9"/>
      <c r="J10" s="9"/>
      <c r="K10" s="9"/>
      <c r="L10" s="9"/>
      <c r="M10" s="9"/>
    </row>
    <row r="11" spans="1:13" ht="20.100000000000001" customHeight="1" x14ac:dyDescent="0.2">
      <c r="A11" s="13" t="s">
        <v>344</v>
      </c>
      <c r="B11" s="69">
        <v>100</v>
      </c>
      <c r="C11" s="13" t="s">
        <v>345</v>
      </c>
      <c r="D11" s="70">
        <f>B11*9.8/1000</f>
        <v>0.98000000000000009</v>
      </c>
      <c r="E11" s="13" t="s">
        <v>333</v>
      </c>
      <c r="F11" s="69">
        <v>30</v>
      </c>
      <c r="G11" s="13" t="s">
        <v>334</v>
      </c>
      <c r="H11" s="69">
        <v>20</v>
      </c>
      <c r="I11" s="9"/>
      <c r="J11" s="107" t="s">
        <v>347</v>
      </c>
      <c r="K11" s="107"/>
      <c r="L11" s="9"/>
      <c r="M11" s="9"/>
    </row>
    <row r="12" spans="1:13" ht="20.100000000000001" customHeight="1" x14ac:dyDescent="0.2">
      <c r="A12" s="103" t="s">
        <v>346</v>
      </c>
      <c r="B12" s="103"/>
      <c r="C12" s="103"/>
      <c r="D12" s="103"/>
      <c r="E12" s="103"/>
      <c r="F12" s="103"/>
      <c r="G12" s="9"/>
      <c r="H12" s="9"/>
      <c r="I12" s="9"/>
      <c r="J12" s="9"/>
      <c r="K12" s="9"/>
      <c r="L12" s="9"/>
      <c r="M12" s="9"/>
    </row>
    <row r="13" spans="1:13" ht="20.100000000000001" customHeight="1" x14ac:dyDescent="0.2">
      <c r="A13" s="102" t="s">
        <v>326</v>
      </c>
      <c r="B13" s="103"/>
      <c r="C13" s="103"/>
      <c r="D13" s="104"/>
      <c r="E13" s="70">
        <f>ROUND(D11*H11/(F11+H11),2)</f>
        <v>0.39</v>
      </c>
      <c r="F13" s="13" t="s">
        <v>325</v>
      </c>
      <c r="G13" s="9"/>
      <c r="H13" s="9"/>
      <c r="I13" s="9"/>
      <c r="J13" s="9"/>
      <c r="K13" s="9"/>
      <c r="L13" s="9"/>
      <c r="M13" s="9"/>
    </row>
    <row r="14" spans="1:13" ht="20.100000000000001" customHeight="1" x14ac:dyDescent="0.2">
      <c r="A14" s="9"/>
      <c r="B14" s="9"/>
      <c r="C14" s="9"/>
      <c r="D14" s="9"/>
      <c r="E14" s="9"/>
      <c r="F14" s="9"/>
      <c r="G14" s="9"/>
      <c r="H14" s="9"/>
      <c r="I14" s="9"/>
      <c r="J14" s="9"/>
      <c r="K14" s="9"/>
      <c r="L14" s="9"/>
      <c r="M14" s="9"/>
    </row>
    <row r="15" spans="1:13" ht="20.100000000000001" customHeight="1" x14ac:dyDescent="0.2">
      <c r="A15" s="9"/>
      <c r="B15" s="9"/>
      <c r="C15" s="9"/>
      <c r="D15" s="9"/>
      <c r="E15" s="9"/>
      <c r="F15" s="9"/>
      <c r="G15" s="9"/>
      <c r="H15" s="9"/>
      <c r="I15" s="9"/>
      <c r="J15" s="9"/>
      <c r="K15" s="9"/>
      <c r="L15" s="9"/>
      <c r="M15" s="9"/>
    </row>
    <row r="16" spans="1:13" x14ac:dyDescent="0.2">
      <c r="A16" s="9"/>
      <c r="B16" s="9"/>
      <c r="C16" s="9"/>
      <c r="D16" s="9"/>
      <c r="E16" s="9"/>
      <c r="F16" s="9"/>
      <c r="G16" s="9"/>
      <c r="H16" s="9"/>
      <c r="I16" s="9"/>
      <c r="J16" s="9"/>
      <c r="K16" s="9"/>
      <c r="L16" s="9"/>
      <c r="M16" s="9"/>
    </row>
    <row r="17" spans="1:13" x14ac:dyDescent="0.2">
      <c r="A17" s="9"/>
      <c r="B17" s="9"/>
      <c r="C17" s="9"/>
      <c r="D17" s="9"/>
      <c r="E17" s="9"/>
      <c r="F17" s="9"/>
      <c r="G17" s="9"/>
      <c r="H17" s="9"/>
      <c r="I17" s="9"/>
      <c r="J17" s="9"/>
      <c r="K17" s="9"/>
      <c r="L17" s="9"/>
      <c r="M17" s="9"/>
    </row>
    <row r="18" spans="1:13" x14ac:dyDescent="0.2">
      <c r="A18" s="9"/>
      <c r="B18" s="9"/>
      <c r="C18" s="9"/>
      <c r="D18" s="9"/>
      <c r="E18" s="9"/>
      <c r="F18" s="9"/>
      <c r="G18" s="9"/>
      <c r="H18" s="9"/>
      <c r="I18" s="9"/>
      <c r="J18" s="9"/>
      <c r="K18" s="9"/>
      <c r="L18" s="9"/>
      <c r="M18" s="9"/>
    </row>
    <row r="19" spans="1:13" x14ac:dyDescent="0.2">
      <c r="A19" s="9"/>
      <c r="B19" s="9"/>
      <c r="C19" s="9"/>
      <c r="D19" s="9"/>
      <c r="E19" s="9"/>
      <c r="F19" s="9"/>
      <c r="G19" s="9"/>
      <c r="H19" s="9"/>
      <c r="I19" s="9"/>
      <c r="J19" s="9"/>
      <c r="K19" s="9"/>
      <c r="L19" s="9"/>
      <c r="M19" s="9"/>
    </row>
    <row r="20" spans="1:13" x14ac:dyDescent="0.2">
      <c r="A20" s="9"/>
      <c r="B20" s="9"/>
      <c r="C20" s="9"/>
      <c r="D20" s="9"/>
      <c r="E20" s="9"/>
      <c r="F20" s="9"/>
      <c r="G20" s="9"/>
      <c r="H20" s="9"/>
      <c r="I20" s="9"/>
      <c r="J20" s="9"/>
      <c r="K20" s="9"/>
      <c r="L20" s="9"/>
      <c r="M20" s="9"/>
    </row>
    <row r="21" spans="1:13" x14ac:dyDescent="0.2">
      <c r="A21" s="9"/>
      <c r="B21" s="9"/>
      <c r="C21" s="9"/>
      <c r="D21" s="9"/>
      <c r="E21" s="9"/>
      <c r="F21" s="9"/>
      <c r="G21" s="9"/>
      <c r="H21" s="9"/>
      <c r="I21" s="9"/>
      <c r="J21" s="9"/>
      <c r="K21" s="9"/>
      <c r="L21" s="9"/>
      <c r="M21" s="9"/>
    </row>
    <row r="22" spans="1:13" x14ac:dyDescent="0.2">
      <c r="A22" s="9"/>
      <c r="B22" s="9"/>
      <c r="C22" s="9"/>
      <c r="D22" s="9"/>
      <c r="E22" s="9"/>
      <c r="F22" s="9"/>
      <c r="G22" s="9"/>
      <c r="H22" s="9"/>
      <c r="I22" s="9"/>
      <c r="J22" s="9"/>
      <c r="K22" s="9"/>
      <c r="L22" s="9"/>
      <c r="M22" s="9"/>
    </row>
    <row r="23" spans="1:13" x14ac:dyDescent="0.2">
      <c r="A23" s="9"/>
      <c r="B23" s="9"/>
      <c r="C23" s="9"/>
      <c r="D23" s="9"/>
      <c r="E23" s="9"/>
      <c r="F23" s="9"/>
      <c r="G23" s="9"/>
      <c r="H23" s="9"/>
      <c r="I23" s="9"/>
      <c r="J23" s="9"/>
      <c r="K23" s="9"/>
      <c r="L23" s="9"/>
      <c r="M23" s="9"/>
    </row>
    <row r="24" spans="1:13" x14ac:dyDescent="0.2">
      <c r="A24" s="9"/>
      <c r="B24" s="9"/>
      <c r="C24" s="9"/>
      <c r="D24" s="9"/>
      <c r="E24" s="9"/>
      <c r="F24" s="9"/>
      <c r="G24" s="9"/>
      <c r="H24" s="9"/>
      <c r="I24" s="9"/>
      <c r="J24" s="9"/>
      <c r="K24" s="9"/>
      <c r="L24" s="9"/>
      <c r="M24" s="9"/>
    </row>
    <row r="25" spans="1:13" x14ac:dyDescent="0.2">
      <c r="A25" s="9"/>
      <c r="B25" s="9"/>
      <c r="C25" s="9"/>
      <c r="D25" s="9"/>
      <c r="E25" s="9"/>
      <c r="F25" s="9"/>
      <c r="G25" s="9"/>
      <c r="H25" s="9"/>
      <c r="I25" s="9"/>
      <c r="J25" s="9"/>
      <c r="K25" s="9"/>
      <c r="L25" s="9"/>
      <c r="M25" s="9"/>
    </row>
    <row r="26" spans="1:13" x14ac:dyDescent="0.2">
      <c r="A26" s="9"/>
      <c r="B26" s="9"/>
      <c r="C26" s="9"/>
      <c r="D26" s="9"/>
      <c r="E26" s="9"/>
      <c r="F26" s="9"/>
      <c r="G26" s="9"/>
      <c r="H26" s="9"/>
      <c r="I26" s="9"/>
      <c r="J26" s="9"/>
      <c r="K26" s="9"/>
      <c r="L26" s="9"/>
      <c r="M26" s="9"/>
    </row>
    <row r="27" spans="1:13" x14ac:dyDescent="0.2">
      <c r="A27" s="9"/>
      <c r="B27" s="9"/>
      <c r="C27" s="9"/>
      <c r="D27" s="9"/>
      <c r="E27" s="9"/>
      <c r="F27" s="9"/>
      <c r="G27" s="9"/>
      <c r="H27" s="9"/>
      <c r="I27" s="9"/>
      <c r="J27" s="9"/>
      <c r="K27" s="9"/>
      <c r="L27" s="9"/>
      <c r="M27" s="9"/>
    </row>
    <row r="28" spans="1:13" x14ac:dyDescent="0.2">
      <c r="A28" s="9"/>
      <c r="B28" s="9"/>
      <c r="C28" s="9"/>
      <c r="D28" s="9"/>
      <c r="E28" s="9"/>
      <c r="F28" s="9"/>
      <c r="G28" s="9"/>
      <c r="H28" s="9"/>
      <c r="I28" s="9"/>
      <c r="J28" s="9"/>
      <c r="K28" s="9"/>
      <c r="L28" s="9"/>
      <c r="M28" s="9"/>
    </row>
    <row r="29" spans="1:13" x14ac:dyDescent="0.2">
      <c r="A29" s="9"/>
      <c r="B29" s="9"/>
      <c r="C29" s="9"/>
      <c r="D29" s="9"/>
      <c r="E29" s="9"/>
      <c r="F29" s="9"/>
      <c r="G29" s="9"/>
      <c r="H29" s="9"/>
      <c r="I29" s="9"/>
      <c r="J29" s="9"/>
      <c r="K29" s="9"/>
      <c r="L29" s="9"/>
      <c r="M29" s="9"/>
    </row>
    <row r="30" spans="1:13" x14ac:dyDescent="0.2">
      <c r="A30" s="9"/>
      <c r="B30" s="9"/>
      <c r="C30" s="9"/>
      <c r="D30" s="9"/>
      <c r="E30" s="9"/>
      <c r="F30" s="9"/>
      <c r="G30" s="9"/>
      <c r="H30" s="9"/>
      <c r="I30" s="9"/>
      <c r="J30" s="9"/>
      <c r="K30" s="9"/>
      <c r="L30" s="9"/>
      <c r="M30" s="9"/>
    </row>
    <row r="31" spans="1:13" x14ac:dyDescent="0.2">
      <c r="A31" s="9"/>
      <c r="B31" s="9"/>
      <c r="C31" s="9"/>
      <c r="D31" s="9"/>
      <c r="E31" s="9"/>
      <c r="F31" s="9"/>
      <c r="G31" s="9"/>
      <c r="H31" s="9"/>
      <c r="I31" s="9"/>
      <c r="J31" s="9"/>
      <c r="K31" s="9"/>
      <c r="L31" s="9"/>
      <c r="M31" s="9"/>
    </row>
    <row r="32" spans="1:13" x14ac:dyDescent="0.2">
      <c r="A32" s="9"/>
      <c r="B32" s="9"/>
      <c r="C32" s="9"/>
      <c r="D32" s="9"/>
      <c r="E32" s="9"/>
      <c r="F32" s="9"/>
      <c r="G32" s="9"/>
      <c r="H32" s="9"/>
      <c r="I32" s="9"/>
      <c r="J32" s="9"/>
      <c r="K32" s="9"/>
      <c r="L32" s="9"/>
      <c r="M32" s="9"/>
    </row>
    <row r="33" spans="1:13" x14ac:dyDescent="0.2">
      <c r="A33" s="9"/>
      <c r="B33" s="9"/>
      <c r="C33" s="9"/>
      <c r="D33" s="9"/>
      <c r="E33" s="9"/>
      <c r="F33" s="9"/>
      <c r="G33" s="9"/>
      <c r="H33" s="9"/>
      <c r="I33" s="9"/>
      <c r="J33" s="9"/>
      <c r="K33" s="9"/>
      <c r="L33" s="9"/>
      <c r="M33" s="9"/>
    </row>
    <row r="34" spans="1:13" x14ac:dyDescent="0.2">
      <c r="A34" s="9"/>
      <c r="B34" s="9"/>
      <c r="C34" s="9"/>
      <c r="D34" s="9"/>
      <c r="E34" s="9"/>
      <c r="F34" s="9"/>
      <c r="G34" s="9"/>
      <c r="H34" s="9"/>
      <c r="I34" s="9"/>
      <c r="J34" s="9"/>
      <c r="K34" s="9"/>
      <c r="L34" s="9"/>
      <c r="M34" s="9"/>
    </row>
    <row r="35" spans="1:13" x14ac:dyDescent="0.2">
      <c r="A35" s="9"/>
      <c r="B35" s="9"/>
      <c r="C35" s="9"/>
      <c r="D35" s="9"/>
      <c r="E35" s="9"/>
      <c r="F35" s="9"/>
      <c r="G35" s="9"/>
      <c r="H35" s="9"/>
      <c r="I35" s="9"/>
      <c r="J35" s="9"/>
      <c r="K35" s="9"/>
      <c r="L35" s="9"/>
      <c r="M35" s="9"/>
    </row>
    <row r="36" spans="1:13" x14ac:dyDescent="0.2">
      <c r="A36" s="9"/>
      <c r="B36" s="9"/>
      <c r="C36" s="9"/>
      <c r="D36" s="9"/>
      <c r="E36" s="9"/>
      <c r="F36" s="9"/>
      <c r="G36" s="9"/>
      <c r="H36" s="9"/>
      <c r="I36" s="9"/>
      <c r="J36" s="9"/>
      <c r="K36" s="9"/>
      <c r="L36" s="9"/>
      <c r="M36" s="9"/>
    </row>
    <row r="37" spans="1:13" x14ac:dyDescent="0.2">
      <c r="A37" s="9"/>
      <c r="B37" s="9"/>
      <c r="C37" s="9"/>
      <c r="D37" s="9"/>
      <c r="E37" s="9"/>
      <c r="F37" s="9"/>
      <c r="G37" s="9"/>
      <c r="H37" s="9"/>
      <c r="I37" s="9"/>
      <c r="J37" s="9"/>
      <c r="K37" s="9"/>
      <c r="L37" s="9"/>
      <c r="M37" s="9"/>
    </row>
    <row r="38" spans="1:13" x14ac:dyDescent="0.2">
      <c r="A38" s="9"/>
      <c r="B38" s="9"/>
      <c r="C38" s="9"/>
      <c r="D38" s="9"/>
      <c r="E38" s="9"/>
      <c r="F38" s="9"/>
      <c r="G38" s="9"/>
      <c r="H38" s="9"/>
      <c r="I38" s="9"/>
      <c r="J38" s="9"/>
      <c r="K38" s="9"/>
      <c r="L38" s="9"/>
      <c r="M38" s="9"/>
    </row>
    <row r="39" spans="1:13" x14ac:dyDescent="0.2">
      <c r="A39" s="9"/>
      <c r="B39" s="9"/>
      <c r="C39" s="9"/>
      <c r="D39" s="9"/>
      <c r="E39" s="9"/>
      <c r="F39" s="9"/>
      <c r="G39" s="9"/>
      <c r="H39" s="9"/>
      <c r="I39" s="9"/>
      <c r="J39" s="9"/>
      <c r="K39" s="9"/>
      <c r="L39" s="9"/>
      <c r="M39" s="9"/>
    </row>
  </sheetData>
  <mergeCells count="9">
    <mergeCell ref="A13:D13"/>
    <mergeCell ref="J11:K11"/>
    <mergeCell ref="A5:I5"/>
    <mergeCell ref="A1:H1"/>
    <mergeCell ref="A9:I9"/>
    <mergeCell ref="A12:F12"/>
    <mergeCell ref="A6:I6"/>
    <mergeCell ref="A7:I7"/>
    <mergeCell ref="A8:I8"/>
  </mergeCells>
  <phoneticPr fontId="4"/>
  <pageMargins left="0.82677165354330717" right="0.47244094488188981" top="0.65" bottom="0.65" header="0.51181102362204722"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2"/>
  </sheetPr>
  <dimension ref="A1:P14"/>
  <sheetViews>
    <sheetView view="pageBreakPreview" zoomScale="93" zoomScaleNormal="100" zoomScaleSheetLayoutView="93" workbookViewId="0">
      <selection activeCell="L24" sqref="L24"/>
    </sheetView>
  </sheetViews>
  <sheetFormatPr defaultRowHeight="13.2" x14ac:dyDescent="0.2"/>
  <cols>
    <col min="1" max="17" width="8.109375" customWidth="1"/>
  </cols>
  <sheetData>
    <row r="1" spans="1:16" ht="27" customHeight="1" x14ac:dyDescent="0.2">
      <c r="A1" s="188" t="s">
        <v>151</v>
      </c>
      <c r="B1" s="188"/>
      <c r="C1" s="188"/>
      <c r="D1" s="188"/>
      <c r="E1" s="188"/>
      <c r="F1" s="188"/>
      <c r="G1" s="188"/>
      <c r="H1" s="188"/>
      <c r="I1" s="188"/>
      <c r="J1" s="9"/>
      <c r="K1" s="9"/>
      <c r="L1" s="9"/>
      <c r="M1" s="9"/>
      <c r="N1" s="9"/>
      <c r="O1" s="9"/>
      <c r="P1" s="9"/>
    </row>
    <row r="2" spans="1:16" ht="9" customHeight="1" x14ac:dyDescent="0.2">
      <c r="A2" s="9"/>
      <c r="B2" s="9"/>
      <c r="C2" s="9"/>
      <c r="D2" s="9"/>
      <c r="E2" s="9"/>
      <c r="F2" s="9"/>
      <c r="G2" s="9"/>
      <c r="H2" s="9"/>
      <c r="I2" s="9"/>
      <c r="J2" s="9"/>
      <c r="K2" s="9"/>
      <c r="L2" s="9"/>
      <c r="M2" s="9"/>
      <c r="N2" s="9"/>
      <c r="O2" s="9"/>
      <c r="P2" s="9"/>
    </row>
    <row r="3" spans="1:16" ht="194.25" customHeight="1" x14ac:dyDescent="0.2">
      <c r="A3" s="9"/>
      <c r="B3" s="9"/>
      <c r="C3" s="9"/>
      <c r="D3" s="9"/>
      <c r="E3" s="9"/>
      <c r="F3" s="9"/>
      <c r="G3" s="9"/>
      <c r="H3" s="9"/>
      <c r="I3" s="9"/>
      <c r="J3" s="9"/>
      <c r="K3" s="9"/>
      <c r="L3" s="9"/>
      <c r="M3" s="9"/>
      <c r="N3" s="9"/>
      <c r="O3" s="9"/>
      <c r="P3" s="9"/>
    </row>
    <row r="4" spans="1:16" ht="9" customHeight="1" x14ac:dyDescent="0.2">
      <c r="A4" s="9"/>
      <c r="B4" s="9"/>
      <c r="C4" s="9"/>
      <c r="D4" s="9"/>
      <c r="E4" s="9"/>
      <c r="F4" s="9"/>
      <c r="G4" s="9"/>
      <c r="H4" s="9"/>
      <c r="I4" s="9"/>
      <c r="J4" s="9"/>
      <c r="K4" s="9"/>
      <c r="L4" s="9"/>
      <c r="M4" s="9"/>
      <c r="N4" s="9"/>
      <c r="O4" s="9"/>
      <c r="P4" s="9"/>
    </row>
    <row r="5" spans="1:16" ht="20.100000000000001" customHeight="1" x14ac:dyDescent="0.2">
      <c r="A5" s="189" t="s">
        <v>153</v>
      </c>
      <c r="B5" s="189"/>
      <c r="C5" s="189"/>
      <c r="D5" s="189"/>
      <c r="E5" s="189"/>
      <c r="F5" s="189"/>
      <c r="G5" s="189"/>
      <c r="H5" s="189"/>
      <c r="I5" s="189"/>
      <c r="J5" s="9"/>
      <c r="K5" s="9"/>
      <c r="L5" s="9"/>
      <c r="M5" s="9"/>
      <c r="N5" s="9"/>
      <c r="O5" s="9"/>
      <c r="P5" s="9"/>
    </row>
    <row r="6" spans="1:16" ht="20.100000000000001" customHeight="1" x14ac:dyDescent="0.2">
      <c r="A6" s="107" t="s">
        <v>53</v>
      </c>
      <c r="B6" s="107"/>
      <c r="C6" s="107"/>
      <c r="D6" s="107"/>
      <c r="E6" s="107"/>
      <c r="F6" s="107"/>
      <c r="G6" s="107"/>
      <c r="H6" s="107"/>
      <c r="I6" s="107"/>
      <c r="J6" s="9"/>
      <c r="K6" s="9"/>
      <c r="L6" s="9"/>
      <c r="M6" s="9"/>
      <c r="N6" s="9"/>
      <c r="O6" s="9"/>
      <c r="P6" s="9"/>
    </row>
    <row r="7" spans="1:16" ht="20.100000000000001" customHeight="1" x14ac:dyDescent="0.2">
      <c r="A7" s="107" t="s">
        <v>54</v>
      </c>
      <c r="B7" s="107"/>
      <c r="C7" s="107"/>
      <c r="D7" s="107"/>
      <c r="E7" s="107"/>
      <c r="F7" s="107"/>
      <c r="G7" s="107"/>
      <c r="H7" s="107"/>
      <c r="I7" s="107"/>
      <c r="J7" s="9"/>
      <c r="K7" s="9"/>
      <c r="L7" s="9"/>
      <c r="M7" s="9"/>
      <c r="N7" s="9"/>
      <c r="O7" s="9"/>
      <c r="P7" s="9"/>
    </row>
    <row r="8" spans="1:16" ht="20.100000000000001" customHeight="1" x14ac:dyDescent="0.2">
      <c r="A8" s="107" t="s">
        <v>402</v>
      </c>
      <c r="B8" s="107"/>
      <c r="C8" s="107"/>
      <c r="D8" s="107"/>
      <c r="E8" s="107"/>
      <c r="F8" s="107"/>
      <c r="G8" s="107"/>
      <c r="H8" s="107"/>
      <c r="I8" s="107"/>
      <c r="J8" s="9"/>
      <c r="K8" s="9"/>
      <c r="L8" s="9"/>
      <c r="M8" s="9"/>
      <c r="N8" s="9"/>
      <c r="O8" s="9"/>
      <c r="P8" s="9"/>
    </row>
    <row r="9" spans="1:16" ht="9.75" customHeight="1" x14ac:dyDescent="0.2">
      <c r="A9" s="9"/>
      <c r="B9" s="9"/>
      <c r="C9" s="9"/>
      <c r="D9" s="9"/>
      <c r="E9" s="9"/>
      <c r="F9" s="9"/>
      <c r="G9" s="9"/>
      <c r="H9" s="9"/>
      <c r="I9" s="9"/>
      <c r="J9" s="9"/>
      <c r="K9" s="9"/>
      <c r="L9" s="9"/>
      <c r="M9" s="9"/>
      <c r="N9" s="9"/>
      <c r="O9" s="9"/>
      <c r="P9" s="9"/>
    </row>
    <row r="10" spans="1:16" ht="20.100000000000001" customHeight="1" x14ac:dyDescent="0.2">
      <c r="A10" s="13" t="s">
        <v>344</v>
      </c>
      <c r="B10" s="69">
        <v>100</v>
      </c>
      <c r="C10" s="13" t="s">
        <v>345</v>
      </c>
      <c r="D10" s="70">
        <f>B10*9.8/1000</f>
        <v>0.98000000000000009</v>
      </c>
      <c r="E10" s="13" t="s">
        <v>333</v>
      </c>
      <c r="F10" s="69">
        <v>30</v>
      </c>
      <c r="G10" s="13" t="s">
        <v>334</v>
      </c>
      <c r="H10" s="69">
        <v>20</v>
      </c>
      <c r="I10" s="9"/>
      <c r="J10" s="107" t="s">
        <v>347</v>
      </c>
      <c r="K10" s="107"/>
      <c r="L10" s="9"/>
      <c r="M10" s="9"/>
      <c r="N10" s="9"/>
      <c r="O10" s="9"/>
      <c r="P10" s="9"/>
    </row>
    <row r="11" spans="1:16" ht="20.100000000000001" customHeight="1" x14ac:dyDescent="0.2">
      <c r="A11" s="107" t="s">
        <v>55</v>
      </c>
      <c r="B11" s="107"/>
      <c r="C11" s="107"/>
      <c r="D11" s="107"/>
      <c r="E11" s="107"/>
      <c r="F11" s="107"/>
      <c r="G11" s="107"/>
      <c r="H11" s="107"/>
      <c r="I11" s="107"/>
      <c r="J11" s="9"/>
      <c r="K11" s="9"/>
      <c r="L11" s="9"/>
      <c r="M11" s="9"/>
      <c r="N11" s="9"/>
      <c r="O11" s="9"/>
      <c r="P11" s="9"/>
    </row>
    <row r="12" spans="1:16" ht="20.100000000000001" customHeight="1" x14ac:dyDescent="0.2">
      <c r="A12" s="107" t="s">
        <v>51</v>
      </c>
      <c r="B12" s="107"/>
      <c r="C12" s="107"/>
      <c r="D12" s="107"/>
      <c r="E12" s="107"/>
      <c r="F12" s="107"/>
      <c r="G12" s="107"/>
      <c r="H12" s="107"/>
      <c r="I12" s="107"/>
      <c r="J12" s="9"/>
      <c r="K12" s="9"/>
      <c r="L12" s="9"/>
      <c r="M12" s="9"/>
      <c r="N12" s="9"/>
      <c r="O12" s="9"/>
      <c r="P12" s="9"/>
    </row>
    <row r="13" spans="1:16" ht="20.100000000000001" customHeight="1" x14ac:dyDescent="0.2">
      <c r="A13" s="102" t="s">
        <v>326</v>
      </c>
      <c r="B13" s="103"/>
      <c r="C13" s="103"/>
      <c r="D13" s="104"/>
      <c r="E13" s="70">
        <f>ROUND(D10*H10/(F10+H10),2)</f>
        <v>0.39</v>
      </c>
      <c r="F13" s="13" t="s">
        <v>325</v>
      </c>
      <c r="G13" s="9"/>
      <c r="H13" s="9"/>
      <c r="I13" s="9"/>
      <c r="J13" s="9"/>
      <c r="K13" s="9"/>
      <c r="L13" s="9"/>
      <c r="M13" s="9"/>
      <c r="N13" s="9"/>
      <c r="O13" s="9"/>
      <c r="P13" s="9"/>
    </row>
    <row r="14" spans="1:16" x14ac:dyDescent="0.2">
      <c r="A14" s="9"/>
      <c r="B14" s="9"/>
      <c r="C14" s="9"/>
      <c r="D14" s="9"/>
      <c r="E14" s="9"/>
      <c r="F14" s="9"/>
      <c r="G14" s="9"/>
      <c r="H14" s="9"/>
      <c r="I14" s="9"/>
      <c r="J14" s="9"/>
      <c r="K14" s="9"/>
      <c r="L14" s="9"/>
      <c r="M14" s="9"/>
      <c r="N14" s="9"/>
      <c r="O14" s="9"/>
      <c r="P14" s="9"/>
    </row>
  </sheetData>
  <mergeCells count="9">
    <mergeCell ref="A1:I1"/>
    <mergeCell ref="A5:I5"/>
    <mergeCell ref="A6:I6"/>
    <mergeCell ref="A7:I7"/>
    <mergeCell ref="A8:I8"/>
    <mergeCell ref="A11:I11"/>
    <mergeCell ref="J10:K10"/>
    <mergeCell ref="A12:I12"/>
    <mergeCell ref="A13:D13"/>
  </mergeCells>
  <phoneticPr fontId="4"/>
  <pageMargins left="0.82677165354330717" right="0.47244094488188981" top="0.47" bottom="0.37" header="0.39370078740157483" footer="0.27559055118110237"/>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3"/>
  </sheetPr>
  <dimension ref="A1:P28"/>
  <sheetViews>
    <sheetView view="pageBreakPreview" topLeftCell="A4" zoomScaleNormal="100" zoomScaleSheetLayoutView="100" workbookViewId="0">
      <selection activeCell="A14" sqref="A14:XFD206"/>
    </sheetView>
  </sheetViews>
  <sheetFormatPr defaultRowHeight="13.2" x14ac:dyDescent="0.2"/>
  <cols>
    <col min="1" max="16" width="8.109375" customWidth="1"/>
  </cols>
  <sheetData>
    <row r="1" spans="1:16" ht="27" customHeight="1" x14ac:dyDescent="0.2">
      <c r="A1" s="188" t="s">
        <v>152</v>
      </c>
      <c r="B1" s="188"/>
      <c r="C1" s="188"/>
      <c r="D1" s="188"/>
      <c r="E1" s="188"/>
      <c r="F1" s="188"/>
      <c r="G1" s="188"/>
      <c r="H1" s="188"/>
      <c r="I1" s="188"/>
      <c r="J1" s="9"/>
      <c r="K1" s="9"/>
      <c r="L1" s="9"/>
      <c r="M1" s="9"/>
      <c r="N1" s="9"/>
      <c r="O1" s="9"/>
      <c r="P1" s="9"/>
    </row>
    <row r="2" spans="1:16" x14ac:dyDescent="0.2">
      <c r="A2" s="9"/>
      <c r="B2" s="9"/>
      <c r="C2" s="9"/>
      <c r="D2" s="9"/>
      <c r="E2" s="9"/>
      <c r="F2" s="9"/>
      <c r="G2" s="9"/>
      <c r="H2" s="9"/>
      <c r="I2" s="9"/>
      <c r="J2" s="9"/>
      <c r="K2" s="9"/>
      <c r="L2" s="9"/>
      <c r="M2" s="9"/>
      <c r="N2" s="9"/>
      <c r="O2" s="9"/>
      <c r="P2" s="9"/>
    </row>
    <row r="3" spans="1:16" ht="194.25" customHeight="1" x14ac:dyDescent="0.2">
      <c r="A3" s="9"/>
      <c r="B3" s="9"/>
      <c r="C3" s="9"/>
      <c r="D3" s="9"/>
      <c r="E3" s="9"/>
      <c r="F3" s="9"/>
      <c r="G3" s="9"/>
      <c r="H3" s="9"/>
      <c r="I3" s="9"/>
      <c r="J3" s="9"/>
      <c r="K3" s="9"/>
      <c r="L3" s="9"/>
      <c r="M3" s="9"/>
      <c r="N3" s="9"/>
      <c r="O3" s="9"/>
      <c r="P3" s="9"/>
    </row>
    <row r="4" spans="1:16" x14ac:dyDescent="0.2">
      <c r="A4" s="9"/>
      <c r="B4" s="9"/>
      <c r="C4" s="9"/>
      <c r="D4" s="9"/>
      <c r="E4" s="9"/>
      <c r="F4" s="9"/>
      <c r="G4" s="9"/>
      <c r="H4" s="9"/>
      <c r="I4" s="9"/>
      <c r="J4" s="9"/>
      <c r="K4" s="9"/>
      <c r="L4" s="9"/>
      <c r="M4" s="9"/>
      <c r="N4" s="9"/>
      <c r="O4" s="9"/>
      <c r="P4" s="9"/>
    </row>
    <row r="5" spans="1:16" ht="20.100000000000001" customHeight="1" x14ac:dyDescent="0.2">
      <c r="A5" s="189" t="s">
        <v>154</v>
      </c>
      <c r="B5" s="189"/>
      <c r="C5" s="189"/>
      <c r="D5" s="189"/>
      <c r="E5" s="189"/>
      <c r="F5" s="189"/>
      <c r="G5" s="189"/>
      <c r="H5" s="189"/>
      <c r="I5" s="189"/>
      <c r="J5" s="9"/>
      <c r="K5" s="9"/>
      <c r="L5" s="9"/>
      <c r="M5" s="9"/>
      <c r="N5" s="9"/>
      <c r="O5" s="9"/>
      <c r="P5" s="9"/>
    </row>
    <row r="6" spans="1:16" ht="20.100000000000001" customHeight="1" x14ac:dyDescent="0.2">
      <c r="A6" s="107"/>
      <c r="B6" s="107"/>
      <c r="C6" s="107"/>
      <c r="D6" s="107"/>
      <c r="E6" s="107"/>
      <c r="F6" s="107"/>
      <c r="G6" s="107"/>
      <c r="H6" s="107"/>
      <c r="I6" s="107"/>
      <c r="J6" s="9"/>
      <c r="K6" s="9"/>
      <c r="L6" s="9"/>
      <c r="M6" s="9"/>
      <c r="N6" s="9"/>
      <c r="O6" s="9"/>
      <c r="P6" s="9"/>
    </row>
    <row r="7" spans="1:16" ht="20.100000000000001" customHeight="1" x14ac:dyDescent="0.2">
      <c r="A7" s="96" t="s">
        <v>349</v>
      </c>
      <c r="B7" s="96"/>
      <c r="C7" s="69">
        <v>1.5</v>
      </c>
      <c r="D7" s="75" t="s">
        <v>348</v>
      </c>
      <c r="E7" s="75"/>
      <c r="F7" s="70">
        <f>1/2*C7</f>
        <v>0.75</v>
      </c>
      <c r="G7" s="9"/>
      <c r="H7" s="9"/>
      <c r="I7" s="9"/>
      <c r="J7" s="9"/>
      <c r="K7" s="9"/>
      <c r="L7" s="9"/>
      <c r="M7" s="9"/>
      <c r="N7" s="9"/>
      <c r="O7" s="9"/>
      <c r="P7" s="9"/>
    </row>
    <row r="8" spans="1:16" ht="20.100000000000001" customHeight="1" x14ac:dyDescent="0.2">
      <c r="A8" s="96" t="s">
        <v>350</v>
      </c>
      <c r="B8" s="96"/>
      <c r="C8" s="69">
        <v>100</v>
      </c>
      <c r="D8" s="96" t="s">
        <v>351</v>
      </c>
      <c r="E8" s="96"/>
      <c r="F8" s="70">
        <f>ROUND(C8*9.8/1000,2)</f>
        <v>0.98</v>
      </c>
      <c r="G8" s="9"/>
      <c r="H8" s="9"/>
      <c r="I8" s="9"/>
      <c r="J8" s="9"/>
      <c r="K8" s="9"/>
      <c r="L8" s="9"/>
      <c r="M8" s="9"/>
      <c r="N8" s="9"/>
      <c r="O8" s="9"/>
      <c r="P8" s="9"/>
    </row>
    <row r="9" spans="1:16" ht="20.100000000000001" customHeight="1" x14ac:dyDescent="0.2">
      <c r="A9" s="96" t="s">
        <v>352</v>
      </c>
      <c r="B9" s="96"/>
      <c r="C9" s="69">
        <v>60</v>
      </c>
      <c r="D9" s="96" t="s">
        <v>353</v>
      </c>
      <c r="E9" s="96"/>
      <c r="F9" s="69">
        <v>30</v>
      </c>
      <c r="G9" s="9"/>
      <c r="H9" s="9"/>
      <c r="I9" s="9"/>
      <c r="J9" s="9"/>
      <c r="K9" s="9"/>
      <c r="L9" s="9"/>
      <c r="M9" s="9"/>
      <c r="N9" s="9"/>
      <c r="O9" s="9"/>
      <c r="P9" s="9"/>
    </row>
    <row r="10" spans="1:16" ht="20.100000000000001" customHeight="1" x14ac:dyDescent="0.2">
      <c r="A10" s="107"/>
      <c r="B10" s="107"/>
      <c r="C10" s="107"/>
      <c r="D10" s="107"/>
      <c r="E10" s="107"/>
      <c r="F10" s="107"/>
      <c r="G10" s="107"/>
      <c r="H10" s="107"/>
      <c r="I10" s="107"/>
      <c r="J10" s="9"/>
      <c r="K10" s="9"/>
      <c r="L10" s="9"/>
      <c r="M10" s="9"/>
      <c r="N10" s="9"/>
      <c r="O10" s="9"/>
      <c r="P10" s="9"/>
    </row>
    <row r="11" spans="1:16" ht="20.100000000000001" customHeight="1" x14ac:dyDescent="0.2">
      <c r="A11" s="107" t="s">
        <v>403</v>
      </c>
      <c r="B11" s="107"/>
      <c r="C11" s="107"/>
      <c r="D11" s="107"/>
      <c r="E11" s="107"/>
      <c r="F11" s="107"/>
      <c r="G11" s="107"/>
      <c r="H11" s="107"/>
      <c r="I11" s="107"/>
      <c r="J11" s="9"/>
      <c r="K11" s="9"/>
      <c r="L11" s="9"/>
      <c r="M11" s="9"/>
      <c r="N11" s="9"/>
      <c r="O11" s="9"/>
      <c r="P11" s="9"/>
    </row>
    <row r="12" spans="1:16" ht="20.100000000000001" customHeight="1" x14ac:dyDescent="0.2">
      <c r="A12" s="107"/>
      <c r="B12" s="107"/>
      <c r="C12" s="107"/>
      <c r="D12" s="107"/>
      <c r="E12" s="107"/>
      <c r="F12" s="107"/>
      <c r="G12" s="107"/>
      <c r="H12" s="107"/>
      <c r="I12" s="107"/>
      <c r="J12" s="9"/>
      <c r="K12" s="9"/>
      <c r="L12" s="9"/>
      <c r="M12" s="9"/>
      <c r="N12" s="9"/>
      <c r="O12" s="9"/>
      <c r="P12" s="9"/>
    </row>
    <row r="13" spans="1:16" ht="20.100000000000001" customHeight="1" x14ac:dyDescent="0.2">
      <c r="A13" s="102" t="s">
        <v>327</v>
      </c>
      <c r="B13" s="103"/>
      <c r="C13" s="103"/>
      <c r="D13" s="104"/>
      <c r="E13" s="70">
        <f>ROUND(F8*C7,2)</f>
        <v>1.47</v>
      </c>
      <c r="F13" s="13" t="s">
        <v>325</v>
      </c>
      <c r="G13" s="9"/>
      <c r="H13" s="9"/>
      <c r="I13" s="9"/>
      <c r="J13" s="9"/>
      <c r="K13" s="9"/>
      <c r="L13" s="9"/>
      <c r="M13" s="9"/>
      <c r="N13" s="9"/>
      <c r="O13" s="9"/>
      <c r="P13" s="9"/>
    </row>
    <row r="14" spans="1:16" ht="20.100000000000001" customHeight="1" x14ac:dyDescent="0.2">
      <c r="A14" s="107"/>
      <c r="B14" s="107"/>
      <c r="C14" s="107"/>
      <c r="D14" s="107"/>
      <c r="E14" s="107"/>
      <c r="F14" s="107"/>
      <c r="G14" s="107"/>
      <c r="H14" s="107"/>
      <c r="I14" s="107"/>
      <c r="J14" s="9"/>
      <c r="K14" s="9"/>
      <c r="L14" s="9"/>
      <c r="M14" s="9"/>
      <c r="N14" s="9"/>
      <c r="O14" s="9"/>
      <c r="P14" s="9"/>
    </row>
    <row r="15" spans="1:16" ht="20.100000000000001" customHeight="1" x14ac:dyDescent="0.2">
      <c r="A15" s="107"/>
      <c r="B15" s="107"/>
      <c r="C15" s="107"/>
      <c r="D15" s="107"/>
      <c r="E15" s="107"/>
      <c r="F15" s="107"/>
      <c r="G15" s="107"/>
      <c r="H15" s="107"/>
      <c r="I15" s="107"/>
      <c r="J15" s="9"/>
      <c r="K15" s="9"/>
      <c r="L15" s="9"/>
      <c r="M15" s="9"/>
      <c r="N15" s="9"/>
      <c r="O15" s="9"/>
      <c r="P15" s="9"/>
    </row>
    <row r="16" spans="1:16" ht="20.100000000000001" customHeight="1" x14ac:dyDescent="0.2">
      <c r="A16" s="107"/>
      <c r="B16" s="107"/>
      <c r="C16" s="107"/>
      <c r="D16" s="107"/>
      <c r="E16" s="107"/>
      <c r="F16" s="107"/>
      <c r="G16" s="107"/>
      <c r="H16" s="107"/>
      <c r="I16" s="107"/>
      <c r="J16" s="9"/>
      <c r="K16" s="9"/>
      <c r="L16" s="9"/>
      <c r="M16" s="9"/>
      <c r="N16" s="9"/>
      <c r="O16" s="9"/>
      <c r="P16" s="9"/>
    </row>
    <row r="17" spans="1:16" ht="20.100000000000001" customHeight="1" x14ac:dyDescent="0.2">
      <c r="A17" s="107"/>
      <c r="B17" s="107"/>
      <c r="C17" s="107"/>
      <c r="D17" s="107"/>
      <c r="E17" s="107"/>
      <c r="F17" s="107"/>
      <c r="G17" s="107"/>
      <c r="H17" s="107"/>
      <c r="I17" s="107"/>
      <c r="J17" s="9"/>
      <c r="K17" s="9"/>
      <c r="L17" s="9"/>
      <c r="M17" s="9"/>
      <c r="N17" s="9"/>
      <c r="O17" s="9"/>
      <c r="P17" s="9"/>
    </row>
    <row r="18" spans="1:16" ht="12" customHeight="1" x14ac:dyDescent="0.2">
      <c r="A18" s="107"/>
      <c r="B18" s="107"/>
      <c r="C18" s="107"/>
      <c r="D18" s="107"/>
      <c r="E18" s="107"/>
      <c r="F18" s="107"/>
      <c r="G18" s="107"/>
      <c r="H18" s="107"/>
      <c r="I18" s="107"/>
      <c r="J18" s="9"/>
      <c r="K18" s="9"/>
      <c r="L18" s="9"/>
      <c r="M18" s="9"/>
      <c r="N18" s="9"/>
      <c r="O18" s="9"/>
      <c r="P18" s="9"/>
    </row>
    <row r="19" spans="1:16" ht="20.100000000000001" customHeight="1" x14ac:dyDescent="0.2">
      <c r="A19" s="107"/>
      <c r="B19" s="107"/>
      <c r="C19" s="107"/>
      <c r="D19" s="107"/>
      <c r="E19" s="107"/>
      <c r="F19" s="107"/>
      <c r="G19" s="107"/>
      <c r="H19" s="107"/>
      <c r="I19" s="107"/>
      <c r="J19" s="9"/>
      <c r="K19" s="9"/>
      <c r="L19" s="9"/>
      <c r="M19" s="9"/>
      <c r="N19" s="9"/>
      <c r="O19" s="9"/>
      <c r="P19" s="9"/>
    </row>
    <row r="20" spans="1:16" ht="20.100000000000001" customHeight="1" x14ac:dyDescent="0.2">
      <c r="A20" s="189"/>
      <c r="B20" s="189"/>
      <c r="C20" s="189"/>
      <c r="D20" s="189"/>
      <c r="E20" s="189"/>
      <c r="F20" s="189"/>
      <c r="G20" s="189"/>
      <c r="H20" s="189"/>
      <c r="I20" s="189"/>
      <c r="J20" s="9"/>
      <c r="K20" s="9"/>
      <c r="L20" s="9"/>
      <c r="M20" s="9"/>
      <c r="N20" s="9"/>
      <c r="O20" s="9"/>
      <c r="P20" s="9"/>
    </row>
    <row r="21" spans="1:16" ht="20.100000000000001" customHeight="1" x14ac:dyDescent="0.2">
      <c r="A21" s="107"/>
      <c r="B21" s="107"/>
      <c r="C21" s="107"/>
      <c r="D21" s="107"/>
      <c r="E21" s="107"/>
      <c r="F21" s="107"/>
      <c r="G21" s="107"/>
      <c r="H21" s="107"/>
      <c r="I21" s="107"/>
      <c r="J21" s="9"/>
      <c r="K21" s="9"/>
      <c r="L21" s="9"/>
      <c r="M21" s="9"/>
      <c r="N21" s="9"/>
      <c r="O21" s="9"/>
      <c r="P21" s="9"/>
    </row>
    <row r="22" spans="1:16" ht="20.100000000000001" customHeight="1" x14ac:dyDescent="0.2">
      <c r="A22" s="107"/>
      <c r="B22" s="107"/>
      <c r="C22" s="107"/>
      <c r="D22" s="107"/>
      <c r="E22" s="107"/>
      <c r="F22" s="107"/>
      <c r="G22" s="107"/>
      <c r="H22" s="107"/>
      <c r="I22" s="107"/>
      <c r="J22" s="9"/>
      <c r="K22" s="9"/>
      <c r="L22" s="9"/>
      <c r="M22" s="9"/>
      <c r="N22" s="9"/>
      <c r="O22" s="9"/>
      <c r="P22" s="9"/>
    </row>
    <row r="23" spans="1:16" ht="20.100000000000001" customHeight="1" x14ac:dyDescent="0.2">
      <c r="A23" s="107"/>
      <c r="B23" s="107"/>
      <c r="C23" s="107"/>
      <c r="D23" s="107"/>
      <c r="E23" s="107"/>
      <c r="F23" s="107"/>
      <c r="G23" s="107"/>
      <c r="H23" s="107"/>
      <c r="I23" s="107"/>
      <c r="J23" s="9"/>
      <c r="K23" s="9"/>
      <c r="L23" s="9"/>
      <c r="M23" s="9"/>
      <c r="N23" s="9"/>
      <c r="O23" s="9"/>
      <c r="P23" s="9"/>
    </row>
    <row r="24" spans="1:16" ht="20.100000000000001" customHeight="1" x14ac:dyDescent="0.2">
      <c r="A24" s="107"/>
      <c r="B24" s="107"/>
      <c r="C24" s="107"/>
      <c r="D24" s="107"/>
      <c r="E24" s="107"/>
      <c r="F24" s="107"/>
      <c r="G24" s="107"/>
      <c r="H24" s="107"/>
      <c r="I24" s="107"/>
      <c r="J24" s="9"/>
      <c r="K24" s="9"/>
      <c r="L24" s="9"/>
      <c r="M24" s="9"/>
      <c r="N24" s="9"/>
      <c r="O24" s="9"/>
      <c r="P24" s="9"/>
    </row>
    <row r="25" spans="1:16" ht="20.100000000000001" customHeight="1" x14ac:dyDescent="0.2">
      <c r="A25" s="190"/>
      <c r="B25" s="190"/>
      <c r="C25" s="190"/>
      <c r="D25" s="190"/>
      <c r="E25" s="190"/>
      <c r="F25" s="190"/>
      <c r="G25" s="190"/>
      <c r="H25" s="190"/>
      <c r="I25" s="190"/>
    </row>
    <row r="26" spans="1:16" ht="20.100000000000001" customHeight="1" x14ac:dyDescent="0.2">
      <c r="A26" s="190"/>
      <c r="B26" s="190"/>
      <c r="C26" s="190"/>
      <c r="D26" s="190"/>
      <c r="E26" s="190"/>
      <c r="F26" s="190"/>
      <c r="G26" s="190"/>
      <c r="H26" s="190"/>
      <c r="I26" s="190"/>
    </row>
    <row r="27" spans="1:16" ht="20.100000000000001" customHeight="1" x14ac:dyDescent="0.2">
      <c r="A27" s="190"/>
      <c r="B27" s="190"/>
      <c r="C27" s="190"/>
      <c r="D27" s="190"/>
      <c r="E27" s="190"/>
      <c r="F27" s="190"/>
      <c r="G27" s="190"/>
      <c r="H27" s="190"/>
      <c r="I27" s="190"/>
    </row>
    <row r="28" spans="1:16" ht="22.5" customHeight="1" x14ac:dyDescent="0.2">
      <c r="A28" s="190"/>
      <c r="B28" s="190"/>
      <c r="C28" s="190"/>
      <c r="D28" s="190"/>
      <c r="E28" s="190"/>
      <c r="F28" s="190"/>
      <c r="G28" s="190"/>
      <c r="H28" s="190"/>
      <c r="I28" s="190"/>
    </row>
  </sheetData>
  <mergeCells count="28">
    <mergeCell ref="A28:I28"/>
    <mergeCell ref="A25:I25"/>
    <mergeCell ref="A20:I20"/>
    <mergeCell ref="A22:I22"/>
    <mergeCell ref="A14:I14"/>
    <mergeCell ref="A16:I16"/>
    <mergeCell ref="A26:I26"/>
    <mergeCell ref="A27:I27"/>
    <mergeCell ref="A21:I21"/>
    <mergeCell ref="A23:I23"/>
    <mergeCell ref="A24:I24"/>
    <mergeCell ref="A19:I19"/>
    <mergeCell ref="A18:I18"/>
    <mergeCell ref="A17:I17"/>
    <mergeCell ref="A1:I1"/>
    <mergeCell ref="A6:I6"/>
    <mergeCell ref="A5:I5"/>
    <mergeCell ref="A11:I11"/>
    <mergeCell ref="A10:I10"/>
    <mergeCell ref="A12:I12"/>
    <mergeCell ref="A7:B7"/>
    <mergeCell ref="D7:E7"/>
    <mergeCell ref="A8:B8"/>
    <mergeCell ref="A15:I15"/>
    <mergeCell ref="D8:E8"/>
    <mergeCell ref="A9:B9"/>
    <mergeCell ref="D9:E9"/>
    <mergeCell ref="A13:D13"/>
  </mergeCells>
  <phoneticPr fontId="4"/>
  <pageMargins left="0.82677165354330717" right="0.47244094488188981" top="0.47" bottom="0.51181102362204722" header="0.39370078740157483" footer="0.27559055118110237"/>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4"/>
  </sheetPr>
  <dimension ref="A1:Q49"/>
  <sheetViews>
    <sheetView view="pageBreakPreview" zoomScaleNormal="100" zoomScaleSheetLayoutView="100" workbookViewId="0">
      <selection activeCell="A10" sqref="A10:XFD69"/>
    </sheetView>
  </sheetViews>
  <sheetFormatPr defaultRowHeight="13.2" x14ac:dyDescent="0.2"/>
  <cols>
    <col min="9" max="9" width="9" customWidth="1"/>
    <col min="12" max="12" width="9" customWidth="1"/>
  </cols>
  <sheetData>
    <row r="1" spans="1:17" ht="27" customHeight="1" x14ac:dyDescent="0.2">
      <c r="A1" s="188" t="s">
        <v>10</v>
      </c>
      <c r="B1" s="188"/>
      <c r="C1" s="188"/>
      <c r="D1" s="188"/>
      <c r="E1" s="188"/>
      <c r="F1" s="188"/>
      <c r="G1" s="188"/>
      <c r="H1" s="188"/>
      <c r="I1" s="188"/>
      <c r="J1" s="9"/>
      <c r="K1" s="9"/>
      <c r="L1" s="9"/>
      <c r="M1" s="9"/>
      <c r="N1" s="9"/>
      <c r="O1" s="9"/>
      <c r="P1" s="9"/>
      <c r="Q1" s="9"/>
    </row>
    <row r="2" spans="1:17" x14ac:dyDescent="0.2">
      <c r="A2" s="9"/>
      <c r="B2" s="9"/>
      <c r="C2" s="9"/>
      <c r="D2" s="9"/>
      <c r="E2" s="9"/>
      <c r="F2" s="9"/>
      <c r="G2" s="9"/>
      <c r="H2" s="9"/>
      <c r="I2" s="9"/>
      <c r="J2" s="9"/>
      <c r="K2" s="9"/>
      <c r="L2" s="9"/>
      <c r="M2" s="9"/>
      <c r="N2" s="9"/>
      <c r="O2" s="9"/>
      <c r="P2" s="9"/>
      <c r="Q2" s="9"/>
    </row>
    <row r="3" spans="1:17" ht="194.25" customHeight="1" x14ac:dyDescent="0.2">
      <c r="A3" s="9"/>
      <c r="B3" s="9"/>
      <c r="C3" s="9"/>
      <c r="D3" s="9"/>
      <c r="E3" s="9"/>
      <c r="F3" s="9"/>
      <c r="G3" s="9"/>
      <c r="H3" s="9"/>
      <c r="I3" s="9"/>
      <c r="J3" s="9"/>
      <c r="K3" s="9"/>
      <c r="L3" s="9"/>
      <c r="M3" s="9"/>
      <c r="N3" s="9"/>
      <c r="O3" s="9"/>
      <c r="P3" s="9"/>
      <c r="Q3" s="9"/>
    </row>
    <row r="4" spans="1:17" x14ac:dyDescent="0.2">
      <c r="A4" s="9"/>
      <c r="B4" s="9"/>
      <c r="C4" s="9"/>
      <c r="D4" s="9"/>
      <c r="E4" s="9"/>
      <c r="F4" s="9"/>
      <c r="G4" s="9"/>
      <c r="H4" s="9"/>
      <c r="I4" s="9"/>
      <c r="J4" s="9"/>
      <c r="K4" s="9"/>
      <c r="L4" s="9"/>
      <c r="M4" s="9"/>
      <c r="N4" s="9"/>
      <c r="O4" s="9"/>
      <c r="P4" s="9"/>
      <c r="Q4" s="9"/>
    </row>
    <row r="5" spans="1:17" ht="20.100000000000001" customHeight="1" x14ac:dyDescent="0.2">
      <c r="A5" s="189" t="s">
        <v>356</v>
      </c>
      <c r="B5" s="189"/>
      <c r="C5" s="189"/>
      <c r="D5" s="189"/>
      <c r="E5" s="189"/>
      <c r="F5" s="189"/>
      <c r="G5" s="189"/>
      <c r="H5" s="189"/>
      <c r="I5" s="189"/>
      <c r="J5" s="9"/>
      <c r="K5" s="9"/>
      <c r="L5" s="9"/>
      <c r="M5" s="9"/>
      <c r="N5" s="9"/>
      <c r="O5" s="9"/>
      <c r="P5" s="9"/>
      <c r="Q5" s="9"/>
    </row>
    <row r="6" spans="1:17" ht="19.5" customHeight="1" x14ac:dyDescent="0.2">
      <c r="A6" s="71" t="s">
        <v>329</v>
      </c>
      <c r="B6" s="69">
        <v>0.98</v>
      </c>
      <c r="C6" s="24" t="s">
        <v>332</v>
      </c>
      <c r="D6" s="69">
        <v>4</v>
      </c>
      <c r="E6" s="71" t="s">
        <v>354</v>
      </c>
      <c r="F6" s="69">
        <v>30</v>
      </c>
      <c r="G6" s="71" t="s">
        <v>330</v>
      </c>
      <c r="H6" s="69">
        <v>60</v>
      </c>
      <c r="I6" s="71" t="s">
        <v>328</v>
      </c>
      <c r="J6" s="72">
        <v>1.5</v>
      </c>
      <c r="K6" s="71" t="s">
        <v>331</v>
      </c>
      <c r="L6" s="70">
        <f>1/2*J6</f>
        <v>0.75</v>
      </c>
      <c r="M6" s="9"/>
      <c r="N6" s="9"/>
      <c r="O6" s="9"/>
      <c r="P6" s="9"/>
      <c r="Q6" s="9"/>
    </row>
    <row r="7" spans="1:17" ht="20.100000000000001" customHeight="1" x14ac:dyDescent="0.2">
      <c r="A7" s="107" t="s">
        <v>404</v>
      </c>
      <c r="B7" s="107"/>
      <c r="C7" s="107"/>
      <c r="D7" s="107"/>
      <c r="E7" s="107"/>
      <c r="F7" s="107"/>
      <c r="G7" s="107"/>
      <c r="H7" s="107"/>
      <c r="I7" s="107"/>
      <c r="J7" s="9"/>
      <c r="K7" s="9"/>
      <c r="L7" s="9"/>
      <c r="M7" s="9"/>
      <c r="N7" s="9"/>
      <c r="O7" s="9"/>
      <c r="P7" s="9"/>
      <c r="Q7" s="9"/>
    </row>
    <row r="8" spans="1:17" ht="20.100000000000001" customHeight="1" x14ac:dyDescent="0.2">
      <c r="A8" s="193" t="s">
        <v>355</v>
      </c>
      <c r="B8" s="193"/>
      <c r="C8" s="193"/>
      <c r="D8" s="193"/>
      <c r="E8" s="70">
        <f>ROUND((J6*B6*(F6+H6)),2)</f>
        <v>132.30000000000001</v>
      </c>
      <c r="F8" s="13" t="s">
        <v>52</v>
      </c>
      <c r="G8" s="9"/>
      <c r="H8" s="9"/>
      <c r="I8" s="9"/>
      <c r="J8" s="9"/>
      <c r="K8" s="9"/>
      <c r="L8" s="9"/>
      <c r="M8" s="9"/>
      <c r="N8" s="9"/>
      <c r="O8" s="9"/>
      <c r="P8" s="9"/>
      <c r="Q8" s="9"/>
    </row>
    <row r="9" spans="1:17" ht="20.100000000000001" customHeight="1" x14ac:dyDescent="0.2">
      <c r="A9" s="9"/>
      <c r="B9" s="9"/>
      <c r="C9" s="9"/>
      <c r="D9" s="9"/>
      <c r="E9" s="9"/>
      <c r="F9" s="9"/>
      <c r="G9" s="9"/>
      <c r="H9" s="9"/>
      <c r="I9" s="9"/>
      <c r="J9" s="9"/>
      <c r="K9" s="9"/>
      <c r="L9" s="9"/>
      <c r="M9" s="9"/>
      <c r="N9" s="9"/>
      <c r="O9" s="9"/>
      <c r="P9" s="9"/>
      <c r="Q9" s="9"/>
    </row>
    <row r="10" spans="1:17" ht="20.100000000000001" customHeight="1" x14ac:dyDescent="0.2">
      <c r="A10" s="190"/>
      <c r="B10" s="190"/>
      <c r="C10" s="190"/>
      <c r="D10" s="190"/>
      <c r="E10" s="190"/>
      <c r="F10" s="190"/>
      <c r="G10" s="190"/>
      <c r="H10" s="190"/>
      <c r="I10" s="190"/>
    </row>
    <row r="11" spans="1:17" ht="20.100000000000001" customHeight="1" x14ac:dyDescent="0.2">
      <c r="A11" s="190"/>
      <c r="B11" s="190"/>
      <c r="C11" s="190"/>
      <c r="D11" s="190"/>
      <c r="E11" s="190"/>
      <c r="F11" s="190"/>
      <c r="G11" s="190"/>
      <c r="H11" s="190"/>
      <c r="I11" s="190"/>
    </row>
    <row r="12" spans="1:17" ht="20.100000000000001" customHeight="1" x14ac:dyDescent="0.2">
      <c r="A12" s="190"/>
      <c r="B12" s="190"/>
      <c r="C12" s="190"/>
      <c r="D12" s="190"/>
      <c r="E12" s="190"/>
      <c r="F12" s="190"/>
      <c r="G12" s="190"/>
      <c r="H12" s="190"/>
      <c r="I12" s="190"/>
    </row>
    <row r="13" spans="1:17" ht="20.100000000000001" customHeight="1" x14ac:dyDescent="0.2">
      <c r="A13" s="190"/>
      <c r="B13" s="190"/>
      <c r="C13" s="190"/>
      <c r="D13" s="190"/>
      <c r="E13" s="190"/>
      <c r="F13" s="190"/>
      <c r="G13" s="190"/>
      <c r="H13" s="190"/>
      <c r="I13" s="190"/>
    </row>
    <row r="14" spans="1:17" ht="20.100000000000001" customHeight="1" x14ac:dyDescent="0.2">
      <c r="A14" s="190"/>
      <c r="B14" s="190"/>
      <c r="C14" s="190"/>
      <c r="D14" s="190"/>
      <c r="E14" s="190"/>
      <c r="F14" s="190"/>
      <c r="G14" s="190"/>
      <c r="H14" s="190"/>
      <c r="I14" s="190"/>
    </row>
    <row r="15" spans="1:17" ht="20.100000000000001" customHeight="1" x14ac:dyDescent="0.2">
      <c r="A15" s="190"/>
      <c r="B15" s="190"/>
      <c r="C15" s="190"/>
      <c r="D15" s="190"/>
      <c r="E15" s="190"/>
      <c r="F15" s="190"/>
      <c r="G15" s="190"/>
      <c r="H15" s="190"/>
      <c r="I15" s="190"/>
    </row>
    <row r="16" spans="1:17" ht="20.100000000000001" customHeight="1" x14ac:dyDescent="0.2">
      <c r="A16" s="190"/>
      <c r="B16" s="190"/>
      <c r="C16" s="190"/>
      <c r="D16" s="190"/>
      <c r="E16" s="190"/>
      <c r="F16" s="190"/>
      <c r="G16" s="190"/>
      <c r="H16" s="190"/>
      <c r="I16" s="190"/>
    </row>
    <row r="17" spans="1:9" ht="20.100000000000001" customHeight="1" x14ac:dyDescent="0.2">
      <c r="A17" s="190"/>
      <c r="B17" s="190"/>
      <c r="C17" s="190"/>
      <c r="D17" s="190"/>
      <c r="E17" s="190"/>
      <c r="F17" s="190"/>
      <c r="G17" s="190"/>
      <c r="H17" s="190"/>
      <c r="I17" s="190"/>
    </row>
    <row r="18" spans="1:9" ht="20.100000000000001" customHeight="1" x14ac:dyDescent="0.2">
      <c r="A18" s="190"/>
      <c r="B18" s="190"/>
      <c r="C18" s="190"/>
      <c r="D18" s="190"/>
      <c r="E18" s="190"/>
      <c r="F18" s="190"/>
      <c r="G18" s="190"/>
      <c r="H18" s="190"/>
      <c r="I18" s="190"/>
    </row>
    <row r="19" spans="1:9" ht="20.100000000000001" customHeight="1" x14ac:dyDescent="0.2">
      <c r="A19" s="190"/>
      <c r="B19" s="190"/>
      <c r="C19" s="190"/>
      <c r="D19" s="190"/>
      <c r="E19" s="190"/>
      <c r="F19" s="190"/>
      <c r="G19" s="190"/>
      <c r="H19" s="190"/>
      <c r="I19" s="190"/>
    </row>
    <row r="20" spans="1:9" ht="20.100000000000001" customHeight="1" x14ac:dyDescent="0.2">
      <c r="A20" s="191"/>
      <c r="B20" s="191"/>
      <c r="C20" s="191"/>
      <c r="D20" s="191"/>
      <c r="E20" s="191"/>
      <c r="F20" s="191"/>
      <c r="G20" s="191"/>
      <c r="H20" s="191"/>
      <c r="I20" s="191"/>
    </row>
    <row r="21" spans="1:9" ht="20.100000000000001" customHeight="1" x14ac:dyDescent="0.2">
      <c r="A21" s="191"/>
      <c r="B21" s="191"/>
      <c r="C21" s="191"/>
      <c r="D21" s="191"/>
      <c r="E21" s="191"/>
      <c r="F21" s="191"/>
      <c r="G21" s="191"/>
      <c r="H21" s="191"/>
      <c r="I21" s="191"/>
    </row>
    <row r="22" spans="1:9" ht="20.100000000000001" customHeight="1" x14ac:dyDescent="0.2">
      <c r="A22" s="190"/>
      <c r="B22" s="190"/>
      <c r="C22" s="190"/>
      <c r="D22" s="190"/>
      <c r="E22" s="190"/>
      <c r="F22" s="190"/>
      <c r="G22" s="190"/>
      <c r="H22" s="190"/>
      <c r="I22" s="190"/>
    </row>
    <row r="23" spans="1:9" ht="20.100000000000001" customHeight="1" x14ac:dyDescent="0.2">
      <c r="A23" s="190"/>
      <c r="B23" s="190"/>
      <c r="C23" s="190"/>
      <c r="D23" s="190"/>
      <c r="E23" s="190"/>
      <c r="F23" s="190"/>
      <c r="G23" s="190"/>
      <c r="H23" s="190"/>
      <c r="I23" s="190"/>
    </row>
    <row r="24" spans="1:9" ht="20.100000000000001" customHeight="1" x14ac:dyDescent="0.2">
      <c r="A24" s="190"/>
      <c r="B24" s="190"/>
      <c r="C24" s="190"/>
      <c r="D24" s="190"/>
      <c r="E24" s="190"/>
      <c r="F24" s="190"/>
      <c r="G24" s="190"/>
      <c r="H24" s="190"/>
      <c r="I24" s="190"/>
    </row>
    <row r="25" spans="1:9" ht="20.100000000000001" customHeight="1" x14ac:dyDescent="0.2">
      <c r="A25" s="190"/>
      <c r="B25" s="190"/>
      <c r="C25" s="190"/>
      <c r="D25" s="190"/>
      <c r="E25" s="190"/>
      <c r="F25" s="190"/>
      <c r="G25" s="190"/>
      <c r="H25" s="190"/>
      <c r="I25" s="190"/>
    </row>
    <row r="26" spans="1:9" ht="12" customHeight="1" x14ac:dyDescent="0.2">
      <c r="A26" s="190"/>
      <c r="B26" s="190"/>
      <c r="C26" s="190"/>
      <c r="D26" s="190"/>
      <c r="E26" s="190"/>
      <c r="F26" s="190"/>
      <c r="G26" s="190"/>
      <c r="H26" s="190"/>
      <c r="I26" s="190"/>
    </row>
    <row r="27" spans="1:9" ht="20.100000000000001" customHeight="1" x14ac:dyDescent="0.2">
      <c r="A27" s="192"/>
      <c r="B27" s="192"/>
      <c r="C27" s="192"/>
      <c r="D27" s="192"/>
      <c r="E27" s="192"/>
      <c r="F27" s="192"/>
      <c r="G27" s="192"/>
      <c r="H27" s="192"/>
      <c r="I27" s="192"/>
    </row>
    <row r="28" spans="1:9" ht="20.100000000000001" customHeight="1" x14ac:dyDescent="0.2">
      <c r="A28" s="190"/>
      <c r="B28" s="190"/>
      <c r="C28" s="190"/>
      <c r="D28" s="190"/>
      <c r="E28" s="190"/>
      <c r="F28" s="190"/>
      <c r="G28" s="190"/>
      <c r="H28" s="190"/>
      <c r="I28" s="190"/>
    </row>
    <row r="29" spans="1:9" ht="20.100000000000001" customHeight="1" x14ac:dyDescent="0.2">
      <c r="A29" s="190"/>
      <c r="B29" s="190"/>
      <c r="C29" s="190"/>
      <c r="D29" s="190"/>
      <c r="E29" s="190"/>
      <c r="F29" s="190"/>
      <c r="G29" s="190"/>
      <c r="H29" s="190"/>
      <c r="I29" s="190"/>
    </row>
    <row r="30" spans="1:9" ht="20.100000000000001" customHeight="1" x14ac:dyDescent="0.2">
      <c r="A30" s="190"/>
      <c r="B30" s="190"/>
      <c r="C30" s="190"/>
      <c r="D30" s="190"/>
      <c r="E30" s="190"/>
      <c r="F30" s="190"/>
      <c r="G30" s="190"/>
      <c r="H30" s="190"/>
      <c r="I30" s="190"/>
    </row>
    <row r="31" spans="1:9" ht="20.100000000000001" customHeight="1" x14ac:dyDescent="0.2">
      <c r="A31" s="190"/>
      <c r="B31" s="190"/>
      <c r="C31" s="190"/>
      <c r="D31" s="190"/>
      <c r="E31" s="190"/>
      <c r="F31" s="190"/>
      <c r="G31" s="190"/>
      <c r="H31" s="190"/>
      <c r="I31" s="190"/>
    </row>
    <row r="32" spans="1:9" ht="20.100000000000001" customHeight="1" x14ac:dyDescent="0.2">
      <c r="A32" s="190"/>
      <c r="B32" s="190"/>
      <c r="C32" s="190"/>
      <c r="D32" s="190"/>
      <c r="E32" s="190"/>
      <c r="F32" s="190"/>
      <c r="G32" s="190"/>
      <c r="H32" s="190"/>
      <c r="I32" s="190"/>
    </row>
    <row r="33" spans="1:9" ht="20.100000000000001" customHeight="1" x14ac:dyDescent="0.2">
      <c r="A33" s="190"/>
      <c r="B33" s="190"/>
      <c r="C33" s="190"/>
      <c r="D33" s="190"/>
      <c r="E33" s="190"/>
      <c r="F33" s="190"/>
      <c r="G33" s="190"/>
      <c r="H33" s="190"/>
      <c r="I33" s="190"/>
    </row>
    <row r="34" spans="1:9" ht="20.100000000000001" customHeight="1" x14ac:dyDescent="0.2">
      <c r="A34" s="190"/>
      <c r="B34" s="190"/>
      <c r="C34" s="190"/>
      <c r="D34" s="190"/>
      <c r="E34" s="190"/>
      <c r="F34" s="190"/>
      <c r="G34" s="190"/>
      <c r="H34" s="190"/>
      <c r="I34" s="190"/>
    </row>
    <row r="35" spans="1:9" ht="20.100000000000001" customHeight="1" x14ac:dyDescent="0.2">
      <c r="A35" s="190"/>
      <c r="B35" s="190"/>
      <c r="C35" s="190"/>
      <c r="D35" s="190"/>
      <c r="E35" s="190"/>
      <c r="F35" s="190"/>
      <c r="G35" s="190"/>
      <c r="H35" s="190"/>
      <c r="I35" s="190"/>
    </row>
    <row r="36" spans="1:9" ht="22.5" customHeight="1" x14ac:dyDescent="0.2"/>
    <row r="37" spans="1:9" ht="20.100000000000001" customHeight="1" x14ac:dyDescent="0.2"/>
    <row r="38" spans="1:9" ht="20.100000000000001" customHeight="1" x14ac:dyDescent="0.2"/>
    <row r="39" spans="1:9" ht="20.100000000000001" customHeight="1" x14ac:dyDescent="0.2"/>
    <row r="40" spans="1:9" ht="20.100000000000001" customHeight="1" x14ac:dyDescent="0.2"/>
    <row r="41" spans="1:9" ht="20.100000000000001" customHeight="1" x14ac:dyDescent="0.2"/>
    <row r="42" spans="1:9" ht="20.100000000000001" customHeight="1" x14ac:dyDescent="0.2"/>
    <row r="43" spans="1:9" ht="20.100000000000001" customHeight="1" x14ac:dyDescent="0.2"/>
    <row r="44" spans="1:9" ht="20.100000000000001" customHeight="1" x14ac:dyDescent="0.2"/>
    <row r="45" spans="1:9" ht="20.100000000000001" customHeight="1" x14ac:dyDescent="0.2"/>
    <row r="46" spans="1:9" ht="20.100000000000001" customHeight="1" x14ac:dyDescent="0.2"/>
    <row r="47" spans="1:9" ht="20.100000000000001" customHeight="1" x14ac:dyDescent="0.2"/>
    <row r="48" spans="1:9" ht="20.100000000000001" customHeight="1" x14ac:dyDescent="0.2"/>
    <row r="49" ht="20.100000000000001" customHeight="1" x14ac:dyDescent="0.2"/>
  </sheetData>
  <mergeCells count="30">
    <mergeCell ref="A1:I1"/>
    <mergeCell ref="A5:I5"/>
    <mergeCell ref="A7:I7"/>
    <mergeCell ref="A16:I16"/>
    <mergeCell ref="A15:I15"/>
    <mergeCell ref="A8:D8"/>
    <mergeCell ref="A12:I12"/>
    <mergeCell ref="A14:I14"/>
    <mergeCell ref="A11:I11"/>
    <mergeCell ref="A13:I13"/>
    <mergeCell ref="A10:I10"/>
    <mergeCell ref="A17:I17"/>
    <mergeCell ref="A18:I18"/>
    <mergeCell ref="A19:I19"/>
    <mergeCell ref="A34:I34"/>
    <mergeCell ref="A28:I28"/>
    <mergeCell ref="A31:I31"/>
    <mergeCell ref="A30:I30"/>
    <mergeCell ref="A27:I27"/>
    <mergeCell ref="A29:I29"/>
    <mergeCell ref="A35:I35"/>
    <mergeCell ref="A32:I32"/>
    <mergeCell ref="A33:I33"/>
    <mergeCell ref="A24:I24"/>
    <mergeCell ref="A20:I20"/>
    <mergeCell ref="A22:I22"/>
    <mergeCell ref="A21:I21"/>
    <mergeCell ref="A23:I23"/>
    <mergeCell ref="A25:I25"/>
    <mergeCell ref="A26:I26"/>
  </mergeCells>
  <phoneticPr fontId="4"/>
  <pageMargins left="0.82677165354330717" right="0.47244094488188981" top="0.70866141732283472" bottom="0.51181102362204722" header="0.39370078740157483" footer="0.27559055118110237"/>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1 原資料</vt:lpstr>
      <vt:lpstr>2 応力度</vt:lpstr>
      <vt:lpstr>3 鋼材 </vt:lpstr>
      <vt:lpstr>4 アンカーボルト</vt:lpstr>
      <vt:lpstr>反力</vt:lpstr>
      <vt:lpstr>曲げﾓｰﾒﾝﾄ</vt:lpstr>
      <vt:lpstr>応力度、せん断</vt:lpstr>
      <vt:lpstr>柱材</vt:lpstr>
      <vt:lpstr>ｱﾝｶｰボルト</vt:lpstr>
      <vt:lpstr>機器の架台</vt:lpstr>
      <vt:lpstr>ﾌﾚ止め</vt:lpstr>
      <vt:lpstr>'1 原資料'!Print_Area</vt:lpstr>
      <vt:lpstr>'2 応力度'!Print_Area</vt:lpstr>
      <vt:lpstr>'3 鋼材 '!Print_Area</vt:lpstr>
      <vt:lpstr>'4 アンカーボルト'!Print_Area</vt:lpstr>
      <vt:lpstr>ｱﾝｶｰボルト!Print_Area</vt:lpstr>
      <vt:lpstr>ﾌﾚ止め!Print_Area</vt:lpstr>
      <vt:lpstr>'応力度、せん断'!Print_Area</vt:lpstr>
      <vt:lpstr>機器の架台!Print_Area</vt:lpstr>
      <vt:lpstr>曲げﾓｰﾒﾝﾄ!Print_Area</vt:lpstr>
      <vt:lpstr>柱材!Print_Area</vt:lpstr>
      <vt:lpstr>反力!Print_Area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ｍａｔｕｉ</dc:creator>
  <cp:lastModifiedBy>user</cp:lastModifiedBy>
  <cp:lastPrinted>2025-01-27T23:08:17Z</cp:lastPrinted>
  <dcterms:created xsi:type="dcterms:W3CDTF">2010-08-03T04:10:48Z</dcterms:created>
  <dcterms:modified xsi:type="dcterms:W3CDTF">2025-09-05T00:42:31Z</dcterms:modified>
</cp:coreProperties>
</file>