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1C237DB7-7766-46C7-85BA-C3E4047085D2}"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4" l="1"/>
  <c r="H53" i="4"/>
  <c r="H52" i="4"/>
  <c r="H46" i="4"/>
  <c r="H49" i="4" s="1"/>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O18" i="4" s="1"/>
  <c r="D33" i="4"/>
  <c r="C33" i="4"/>
  <c r="H7" i="4"/>
  <c r="H14" i="4"/>
  <c r="H36" i="4"/>
  <c r="H37" i="4"/>
  <c r="H38" i="4"/>
  <c r="H39" i="4"/>
  <c r="H43" i="4"/>
  <c r="H44" i="4"/>
  <c r="H45" i="4"/>
  <c r="H47" i="4"/>
  <c r="H48" i="4"/>
  <c r="H50" i="4"/>
  <c r="H51" i="4"/>
  <c r="H54" i="4"/>
  <c r="H55" i="4"/>
  <c r="H6" i="4"/>
  <c r="K29" i="4"/>
  <c r="J29" i="4"/>
  <c r="V77" i="1"/>
  <c r="U77" i="1"/>
  <c r="T77" i="1"/>
  <c r="S77" i="1"/>
  <c r="C70" i="1"/>
  <c r="J80" i="2"/>
  <c r="I80" i="2"/>
  <c r="H80" i="2"/>
  <c r="G80" i="2"/>
  <c r="C66" i="2"/>
  <c r="B66" i="2"/>
  <c r="H84" i="1"/>
  <c r="G84" i="1"/>
  <c r="J84" i="1"/>
  <c r="I84" i="1"/>
  <c r="B70" i="1"/>
  <c r="P18" i="4" l="1"/>
  <c r="H56" i="4"/>
  <c r="H10" i="4"/>
  <c r="H12" i="4" s="1"/>
  <c r="H13" i="4" s="1"/>
  <c r="H41" i="4"/>
  <c r="G82" i="2"/>
  <c r="G86" i="1"/>
  <c r="H42" i="4" l="1"/>
  <c r="H58" i="4" s="1"/>
  <c r="H62" i="4" s="1"/>
</calcChain>
</file>

<file path=xl/sharedStrings.xml><?xml version="1.0" encoding="utf-8"?>
<sst xmlns="http://schemas.openxmlformats.org/spreadsheetml/2006/main" count="593" uniqueCount="448">
  <si>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</si>
  <si>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</si>
  <si>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</si>
  <si>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</si>
  <si>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</si>
  <si>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</si>
  <si>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</si>
  <si>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</si>
  <si>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</si>
  <si>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</si>
  <si>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</si>
  <si>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</si>
  <si>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</si>
  <si>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建物</t>
    <rPh sb="0" eb="2">
      <t>タテモノ</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</si>
  <si>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</si>
  <si>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</si>
  <si>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</si>
  <si>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</si>
  <si>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</si>
  <si>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</si>
  <si>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</si>
  <si>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</si>
  <si>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</si>
  <si>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</si>
  <si>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</si>
  <si>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</si>
  <si>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</si>
  <si>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</si>
  <si>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</si>
  <si>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</si>
  <si>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</si>
  <si>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</si>
  <si>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</si>
  <si>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</si>
  <si>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</si>
  <si>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</si>
  <si>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</si>
  <si>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</si>
  <si>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</si>
  <si>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</si>
  <si>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</si>
  <si>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</si>
  <si>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</si>
  <si>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</si>
  <si>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</si>
  <si>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</si>
  <si>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</si>
  <si>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</si>
  <si>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</si>
  <si>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</si>
  <si>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</si>
  <si>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</si>
  <si>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</si>
  <si>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</si>
  <si>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</si>
  <si>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</si>
  <si>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</si>
  <si>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</si>
  <si>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</si>
  <si>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</si>
  <si>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</si>
  <si>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</si>
  <si>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</si>
  <si>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</si>
  <si>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</si>
  <si>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</si>
  <si>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元入金</t>
    <rPh sb="0" eb="3">
      <t>モトニュウキン</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</si>
  <si>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</si>
  <si>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</si>
  <si>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</si>
  <si>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</si>
  <si>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</si>
  <si>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</si>
  <si>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</si>
  <si>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</si>
  <si>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</si>
  <si>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</si>
  <si>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</si>
  <si>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</si>
  <si>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</si>
  <si>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</si>
  <si>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</si>
  <si>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,'未払い法人税等','短期借入金','事業主借','前年度繰越金（負債）')"</t>
  </si>
  <si>
    <t>,'未払い法人税等','短期借入金','事業主借','前年度繰越金（負債）') "</t>
    <phoneticPr fontId="1"/>
  </si>
  <si>
    <t>未払い法人税等','短期借入金','事業主借','前年度繰越金（負債）') "</t>
  </si>
  <si>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 ('支払手形', '買掛金','未払金','未払費用','前受金','預り金','仮受金','未払消費税等'</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</si>
  <si>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IN('支払手形', '</t>
    </r>
    <r>
      <rPr>
        <b/>
        <sz val="11"/>
        <color theme="1"/>
        <rFont val="游ゴシック"/>
        <family val="3"/>
        <charset val="128"/>
        <scheme val="minor"/>
      </rPr>
      <t>買掛金</t>
    </r>
    <r>
      <rPr>
        <sz val="11"/>
        <color theme="1"/>
        <rFont val="游ゴシック"/>
        <family val="2"/>
        <charset val="128"/>
        <scheme val="minor"/>
      </rPr>
      <t>','未払金','未払費用','前受金','預り金','仮受金','未払消費税等','</t>
    </r>
    <phoneticPr fontId="1"/>
  </si>
  <si>
    <t>5のボタン</t>
    <phoneticPr fontId="1"/>
  </si>
  <si>
    <t>1のボタン</t>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</si>
  <si>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not IN ('支払手形', '買掛金','未払金','未払費用','前受金','預り金','仮受金','未払消費税等'</t>
    </r>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</si>
  <si>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IN('資本金', '利益剰余金','繰越利益剰余金','その他有価証券評価差額金','新株予約権','元入金') "</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</si>
  <si>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 ('現金', '普通預金','当座預金','定期預金','定期積金','受取手形','売掛金','商品・製品'・・・）</t>
    </r>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</si>
  <si>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</si>
  <si>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</si>
  <si>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</si>
  <si>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</si>
  <si>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</si>
  <si>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</si>
  <si>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</si>
  <si>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</si>
  <si>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</si>
  <si>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</si>
  <si>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</si>
  <si>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</si>
  <si>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資本</t>
    <rPh sb="0" eb="2">
      <t>シホン</t>
    </rPh>
    <phoneticPr fontId="1"/>
  </si>
  <si>
    <t>繰越利益剰余金</t>
    <rPh sb="0" eb="7">
      <t>クリコシリエキジョウヨキン</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</si>
  <si>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</si>
  <si>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</si>
  <si>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</si>
  <si>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</si>
  <si>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</si>
  <si>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</si>
  <si>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</si>
  <si>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</si>
  <si>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</si>
  <si>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</si>
  <si>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</si>
  <si>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</si>
  <si>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</si>
  <si>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</si>
  <si>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</si>
  <si>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</si>
  <si>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</si>
  <si>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</si>
  <si>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</si>
  <si>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</si>
  <si>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</si>
  <si>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</si>
  <si>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</si>
  <si>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</si>
  <si>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</si>
  <si>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</si>
  <si>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</si>
  <si>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</si>
  <si>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</si>
  <si>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</si>
  <si>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</si>
  <si>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</si>
  <si>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</si>
  <si>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</si>
  <si>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</si>
  <si>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</si>
  <si>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</si>
  <si>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</si>
  <si>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</si>
  <si>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</si>
  <si>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</si>
  <si>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</si>
  <si>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</si>
  <si>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</si>
  <si>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</si>
  <si>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</si>
  <si>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</si>
  <si>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</si>
  <si>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</si>
  <si>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</si>
  <si>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</si>
  <si>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</si>
  <si>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</si>
  <si>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</si>
  <si>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</si>
  <si>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</si>
  <si>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</si>
  <si>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</si>
  <si>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</si>
  <si>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</si>
  <si>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</si>
  <si>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</si>
  <si>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</si>
  <si>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</si>
  <si>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</si>
  <si>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</si>
  <si>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</si>
  <si>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</si>
  <si>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</si>
  <si>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</si>
  <si>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</si>
  <si>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</si>
  <si>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</si>
  <si>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</si>
  <si>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</si>
  <si>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</si>
  <si>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</si>
  <si>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</si>
  <si>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</si>
  <si>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</si>
  <si>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</si>
  <si>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</si>
  <si>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</si>
  <si>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</si>
  <si>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</si>
  <si>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</si>
  <si>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</si>
  <si>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</si>
  <si>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</si>
  <si>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</si>
  <si>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</si>
  <si>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</si>
  <si>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</si>
  <si>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</si>
  <si>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</si>
  <si>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</si>
  <si>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</si>
  <si>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</si>
  <si>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</si>
  <si>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</si>
  <si>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</si>
  <si>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</si>
  <si>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</si>
  <si>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</si>
  <si>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</si>
  <si>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</si>
  <si>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</si>
  <si>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</si>
  <si>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</si>
  <si>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</si>
  <si>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</si>
  <si>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</si>
  <si>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</si>
  <si>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</si>
  <si>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</si>
  <si>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</si>
  <si>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</si>
  <si>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</si>
  <si>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</si>
  <si>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</si>
  <si>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</si>
  <si>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</si>
  <si>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</si>
  <si>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</si>
  <si>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</si>
  <si>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</si>
  <si>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</si>
  <si>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</si>
  <si>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</si>
  <si>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</si>
  <si>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</si>
  <si>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</si>
  <si>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</si>
  <si>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</si>
  <si>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</si>
  <si>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</si>
  <si>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</si>
  <si>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</si>
  <si>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</si>
  <si>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</si>
  <si>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</si>
  <si>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</si>
  <si>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</si>
  <si>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</si>
  <si>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</si>
  <si>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</si>
  <si>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</si>
  <si>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</si>
  <si>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</si>
  <si>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</si>
  <si>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</si>
  <si>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</si>
  <si>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</si>
  <si>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</si>
  <si>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</si>
  <si>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</si>
  <si>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</si>
  <si>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</si>
  <si>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</si>
  <si>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</si>
  <si>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</si>
  <si>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</si>
  <si>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</si>
  <si>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</si>
  <si>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</si>
  <si>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</si>
  <si>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</si>
  <si>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</si>
  <si>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</si>
  <si>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</si>
  <si>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</si>
  <si>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</si>
  <si>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</si>
  <si>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</si>
  <si>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</si>
  <si>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</si>
  <si>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</si>
  <si>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</si>
  <si>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</si>
  <si>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</si>
  <si>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</si>
  <si>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</si>
  <si>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</si>
  <si>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</si>
  <si>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</si>
  <si>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</si>
  <si>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</si>
  <si>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</si>
  <si>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</si>
  <si>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</si>
  <si>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</si>
  <si>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</si>
  <si>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</si>
  <si>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</si>
  <si>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</si>
  <si>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</si>
  <si>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</si>
  <si>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</si>
  <si>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</si>
  <si>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</si>
  <si>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</si>
  <si>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</si>
  <si>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</si>
  <si>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</si>
  <si>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</si>
  <si>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</si>
  <si>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</si>
  <si>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</si>
  <si>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</si>
  <si>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</si>
  <si>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</si>
  <si>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</si>
  <si>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</si>
  <si>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</si>
  <si>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</si>
  <si>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</si>
  <si>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</si>
  <si>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</si>
  <si>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</si>
  <si>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</si>
  <si>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</si>
  <si>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</si>
  <si>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</si>
  <si>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</si>
  <si>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</si>
  <si>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</si>
  <si>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</si>
  <si>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</si>
  <si>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</si>
  <si>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</si>
  <si>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</si>
  <si>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</si>
  <si>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</si>
  <si>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</si>
  <si>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</si>
  <si>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</si>
  <si>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</si>
  <si>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</si>
  <si>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</si>
  <si>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</si>
  <si>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</si>
  <si>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</si>
  <si>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</si>
  <si>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</si>
  <si>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</si>
  <si>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</si>
  <si>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</si>
  <si>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</si>
  <si>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</si>
  <si>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</si>
  <si>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</si>
  <si>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</si>
  <si>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</si>
  <si>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</si>
  <si>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</si>
  <si>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</si>
  <si>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</si>
  <si>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</si>
  <si>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</si>
  <si>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</si>
  <si>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</si>
  <si>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</si>
  <si>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</si>
  <si>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</si>
  <si>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</si>
  <si>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</si>
  <si>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</si>
  <si>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</si>
  <si>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</si>
  <si>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</si>
  <si>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</si>
  <si>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+ 41) = rs!相手勘定科目</t>
  </si>
  <si>
    <t xml:space="preserve">        .Range("B" &amp; i + 41) = rs!費用の合計</t>
  </si>
  <si>
    <t xml:space="preserve">        .Range("C" &amp; i + 41) = rs!収益の合計</t>
  </si>
  <si>
    <t xml:space="preserve">        .Range("F" &amp; i + 41) = rs!相手勘定科目</t>
  </si>
  <si>
    <t xml:space="preserve">        .Range("G" &amp; i + 41) = rs!費用の合計</t>
  </si>
  <si>
    <t xml:space="preserve">        .Range("H" &amp; i + 41) = rs!収益の合計</t>
  </si>
  <si>
    <t>.Range("A" &amp; i) = rs!残高勘定科目用</t>
  </si>
  <si>
    <t xml:space="preserve">        .Range("B" &amp; i) = rs!合計</t>
  </si>
  <si>
    <t xml:space="preserve">        .Range("I" &amp; i) = rs!合計</t>
  </si>
  <si>
    <t>.Range("A" &amp; i + 8) = rs!相手勘定科目</t>
  </si>
  <si>
    <t xml:space="preserve">        .Range("B" &amp; i + 8) = rs!費用の合計</t>
  </si>
  <si>
    <t xml:space="preserve">        .Range("C" &amp; i + 8) = rs!収益の合計</t>
  </si>
  <si>
    <t xml:space="preserve">        .Range("I" &amp; i + 8) = rs!費用の合計</t>
  </si>
  <si>
    <t xml:space="preserve">        .Range("j" &amp; i + 8) = rs!収益の合計</t>
  </si>
  <si>
    <t>mySQL = mySQL &amp; " And 購買要求.相手勘定科目 IN ('現金', '普通預金','当座預金','定期預金','定期積金'</t>
    <phoneticPr fontId="1"/>
  </si>
  <si>
    <t>,'受取手形','売掛金','商品・製品'・・・・）</t>
    <phoneticPr fontId="1"/>
  </si>
  <si>
    <t>01</t>
    <phoneticPr fontId="1"/>
  </si>
  <si>
    <t>02</t>
  </si>
  <si>
    <t>03</t>
  </si>
  <si>
    <t>04</t>
  </si>
  <si>
    <t>05</t>
  </si>
  <si>
    <t>06</t>
  </si>
  <si>
    <t>07</t>
  </si>
  <si>
    <t>08</t>
  </si>
  <si>
    <t>09</t>
  </si>
  <si>
    <t>10</t>
  </si>
  <si>
    <t>11</t>
  </si>
  <si>
    <t>12</t>
  </si>
  <si>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</si>
  <si>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</si>
  <si>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</si>
  <si>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</si>
  <si>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</si>
  <si>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 xml:space="preserve">租税公課     </t>
    <rPh sb="0" eb="4">
      <t>ソゼイコウカ</t>
    </rPh>
    <phoneticPr fontId="1"/>
  </si>
  <si>
    <t xml:space="preserve">荷造運賃     </t>
    <rPh sb="0" eb="4">
      <t>ニヅクリウンチン</t>
    </rPh>
    <phoneticPr fontId="1"/>
  </si>
  <si>
    <t xml:space="preserve">水道光熱費     </t>
    <rPh sb="0" eb="5">
      <t>スイドウコウネツヒ</t>
    </rPh>
    <phoneticPr fontId="1"/>
  </si>
  <si>
    <t xml:space="preserve">旅費交通費     </t>
    <rPh sb="0" eb="5">
      <t>リョヒコウツウヒ</t>
    </rPh>
    <phoneticPr fontId="1"/>
  </si>
  <si>
    <t xml:space="preserve">広告宣伝費     </t>
    <rPh sb="0" eb="5">
      <t>コウコクセンデンヒ</t>
    </rPh>
    <phoneticPr fontId="1"/>
  </si>
  <si>
    <t xml:space="preserve">接待交際費     </t>
    <rPh sb="0" eb="5">
      <t>セッタイコウサイヒ</t>
    </rPh>
    <phoneticPr fontId="1"/>
  </si>
  <si>
    <t xml:space="preserve">損害保険料     </t>
    <rPh sb="0" eb="5">
      <t>ソンガイホケンリョウ</t>
    </rPh>
    <phoneticPr fontId="1"/>
  </si>
  <si>
    <t xml:space="preserve">修繕費     </t>
    <rPh sb="0" eb="3">
      <t>シュウゼンヒ</t>
    </rPh>
    <phoneticPr fontId="1"/>
  </si>
  <si>
    <t xml:space="preserve">消耗品費     </t>
    <rPh sb="0" eb="4">
      <t>ショウモウヒンヒ</t>
    </rPh>
    <phoneticPr fontId="1"/>
  </si>
  <si>
    <t xml:space="preserve">減価償却費     </t>
    <rPh sb="0" eb="5">
      <t>ゲンカショウキャクヒ</t>
    </rPh>
    <phoneticPr fontId="1"/>
  </si>
  <si>
    <t xml:space="preserve">福利厚生費     </t>
    <rPh sb="0" eb="5">
      <t>フクリコウセイヒ</t>
    </rPh>
    <phoneticPr fontId="1"/>
  </si>
  <si>
    <t xml:space="preserve">給料賃金     </t>
    <rPh sb="0" eb="4">
      <t>キュウリョウチンギン</t>
    </rPh>
    <phoneticPr fontId="1"/>
  </si>
  <si>
    <t xml:space="preserve">外注工賃     </t>
    <rPh sb="0" eb="4">
      <t>ガイチュウコウチン</t>
    </rPh>
    <phoneticPr fontId="1"/>
  </si>
  <si>
    <t xml:space="preserve">利子割引料     </t>
    <rPh sb="0" eb="5">
      <t>リシワリビキリョウ</t>
    </rPh>
    <phoneticPr fontId="1"/>
  </si>
  <si>
    <t xml:space="preserve">貸倒金     </t>
    <rPh sb="0" eb="3">
      <t>カシダオレキン</t>
    </rPh>
    <phoneticPr fontId="1"/>
  </si>
  <si>
    <t xml:space="preserve">支払手数料     </t>
    <rPh sb="0" eb="5">
      <t>シハライテスウリョウ</t>
    </rPh>
    <phoneticPr fontId="1"/>
  </si>
  <si>
    <t xml:space="preserve">雑費      </t>
    <rPh sb="0" eb="2">
      <t>ザッピ</t>
    </rPh>
    <phoneticPr fontId="1"/>
  </si>
  <si>
    <t xml:space="preserve">貸倒引当金繰戻額      </t>
    <rPh sb="0" eb="2">
      <t>カシダオレ</t>
    </rPh>
    <rPh sb="2" eb="5">
      <t>ヒキアテキン</t>
    </rPh>
    <rPh sb="5" eb="6">
      <t>ク</t>
    </rPh>
    <rPh sb="6" eb="7">
      <t>モド</t>
    </rPh>
    <rPh sb="7" eb="8">
      <t>ガク</t>
    </rPh>
    <phoneticPr fontId="1"/>
  </si>
  <si>
    <t xml:space="preserve">専従者給与      </t>
    <rPh sb="0" eb="3">
      <t>センジュウシャ</t>
    </rPh>
    <rPh sb="3" eb="5">
      <t>キュウヨ</t>
    </rPh>
    <phoneticPr fontId="1"/>
  </si>
  <si>
    <t xml:space="preserve">貸倒引当金繰入額      </t>
    <rPh sb="0" eb="2">
      <t>カシダオレ</t>
    </rPh>
    <rPh sb="2" eb="5">
      <t>ヒキアテキン</t>
    </rPh>
    <rPh sb="5" eb="8">
      <t>クリイレガク</t>
    </rPh>
    <phoneticPr fontId="1"/>
  </si>
  <si>
    <t xml:space="preserve">1売上       </t>
    <rPh sb="1" eb="3">
      <t>ウリアゲ</t>
    </rPh>
    <phoneticPr fontId="1"/>
  </si>
  <si>
    <t xml:space="preserve">2仕入       </t>
    <rPh sb="1" eb="3">
      <t>シイレ</t>
    </rPh>
    <phoneticPr fontId="1"/>
  </si>
  <si>
    <t xml:space="preserve">通信費       </t>
    <rPh sb="0" eb="3">
      <t>ツウシンヒ</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</si>
  <si>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</si>
  <si>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</si>
  <si>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</si>
  <si>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</si>
  <si>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</si>
  <si>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 xml:space="preserve">地代家賃      </t>
    <rPh sb="0" eb="4">
      <t>チダイヤチン</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</si>
  <si>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</si>
  <si>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</si>
  <si>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</si>
  <si>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</si>
  <si>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</si>
  <si>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</si>
  <si>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</si>
  <si>
    <t>器具備品（固定資産）</t>
  </si>
  <si>
    <t>未払金（負債）</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</si>
</sst>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quot;¥&quot;#,##0_);\(&quot;¥&quot;#,##0\)"/>
    <numFmt numFmtId="177" formatCode="#,##0_);[Red]\(#,##0\)"/>
    <numFmt numFmtId="178" formatCode="#,##0_ "/>
    <numFmt numFmtId="179" formatCode="yyyy/m/d\ h:mm;@"/>
    <numFmt numFmtId="180" formatCode="0_ "/>
  </numFmts>
  <fonts count="29"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6">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25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3"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4"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4"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7" borderId="26" xfId="1" applyFont="1" applyFill="1" applyBorder="1">
      <alignment vertical="center"/>
    </xf>
    <xf numFmtId="6" fontId="0" fillId="8" borderId="23"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0" borderId="26" xfId="1" applyFont="1" applyFill="1" applyBorder="1">
      <alignment vertical="center"/>
    </xf>
    <xf numFmtId="6" fontId="0" fillId="10" borderId="23" xfId="1" applyFont="1" applyFill="1" applyBorder="1">
      <alignment vertical="center"/>
    </xf>
    <xf numFmtId="6" fontId="0" fillId="10" borderId="0" xfId="1" applyFont="1" applyFill="1" applyBorder="1">
      <alignment vertical="center"/>
    </xf>
    <xf numFmtId="6" fontId="0" fillId="11" borderId="26" xfId="1" applyFont="1" applyFill="1" applyBorder="1">
      <alignment vertical="center"/>
    </xf>
    <xf numFmtId="6" fontId="0" fillId="11"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5" borderId="42" xfId="1" applyFont="1" applyFill="1" applyBorder="1">
      <alignment vertical="center"/>
    </xf>
    <xf numFmtId="6" fontId="0" fillId="5" borderId="58" xfId="1" applyFont="1" applyFill="1" applyBorder="1">
      <alignment vertical="center"/>
    </xf>
    <xf numFmtId="6" fontId="0" fillId="3" borderId="29" xfId="1" applyFont="1" applyFill="1" applyBorder="1">
      <alignment vertical="center"/>
    </xf>
    <xf numFmtId="6" fontId="0" fillId="0" borderId="0" xfId="0" applyNumberFormat="1">
      <alignment vertical="center"/>
    </xf>
    <xf numFmtId="6" fontId="0" fillId="12" borderId="23" xfId="1" applyFont="1" applyFill="1" applyBorder="1">
      <alignment vertical="center"/>
    </xf>
    <xf numFmtId="6" fontId="0" fillId="13" borderId="45" xfId="1" applyFont="1" applyFill="1" applyBorder="1">
      <alignment vertical="center"/>
    </xf>
    <xf numFmtId="6" fontId="0" fillId="13" borderId="23" xfId="1" applyFont="1" applyFill="1" applyBorder="1">
      <alignment vertical="center"/>
    </xf>
    <xf numFmtId="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6" fontId="0" fillId="13" borderId="34" xfId="1" applyFont="1" applyFill="1" applyBorder="1">
      <alignment vertical="center"/>
    </xf>
    <xf numFmtId="6" fontId="3" fillId="14" borderId="26" xfId="1" applyFont="1" applyFill="1" applyBorder="1">
      <alignment vertical="center"/>
    </xf>
    <xf numFmtId="6" fontId="0" fillId="14" borderId="23" xfId="1" applyFont="1" applyFill="1" applyBorder="1">
      <alignment vertical="center"/>
    </xf>
    <xf numFmtId="6" fontId="0" fillId="14" borderId="29" xfId="1" applyFont="1" applyFill="1" applyBorder="1">
      <alignment vertical="center"/>
    </xf>
    <xf numFmtId="6" fontId="0" fillId="2" borderId="44" xfId="1" applyFont="1" applyFill="1" applyBorder="1">
      <alignment vertical="center"/>
    </xf>
    <xf numFmtId="6" fontId="0" fillId="0" borderId="24"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3"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5" borderId="20"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9" xfId="1" applyFont="1" applyFill="1" applyBorder="1">
      <alignment vertical="center"/>
    </xf>
    <xf numFmtId="6" fontId="0" fillId="15" borderId="9" xfId="1" applyFont="1" applyFill="1" applyBorder="1">
      <alignment vertical="center"/>
    </xf>
    <xf numFmtId="6" fontId="0" fillId="15" borderId="24" xfId="1" applyFont="1" applyFill="1" applyBorder="1">
      <alignment vertical="center"/>
    </xf>
    <xf numFmtId="6" fontId="0" fillId="15" borderId="42" xfId="1" applyFont="1" applyFill="1" applyBorder="1">
      <alignment vertical="center"/>
    </xf>
    <xf numFmtId="6" fontId="0" fillId="15" borderId="14" xfId="1" applyFont="1" applyFill="1" applyBorder="1">
      <alignment vertical="center"/>
    </xf>
    <xf numFmtId="6" fontId="0" fillId="15" borderId="27" xfId="1" applyFont="1" applyFill="1" applyBorder="1">
      <alignment vertical="center"/>
    </xf>
    <xf numFmtId="6" fontId="0" fillId="15" borderId="30" xfId="1" applyFont="1" applyFill="1" applyBorder="1">
      <alignment vertical="center"/>
    </xf>
    <xf numFmtId="6" fontId="0" fillId="16" borderId="30" xfId="1" applyFont="1" applyFill="1" applyBorder="1">
      <alignment vertical="center"/>
    </xf>
    <xf numFmtId="6" fontId="0" fillId="16" borderId="2" xfId="1" applyFont="1" applyFill="1" applyBorder="1">
      <alignment vertical="center"/>
    </xf>
    <xf numFmtId="6" fontId="0" fillId="16" borderId="61" xfId="1" applyFont="1" applyFill="1" applyBorder="1">
      <alignment vertical="center"/>
    </xf>
    <xf numFmtId="6" fontId="0" fillId="16" borderId="65" xfId="1" applyFont="1" applyFill="1" applyBorder="1">
      <alignment vertical="center"/>
    </xf>
    <xf numFmtId="6" fontId="0" fillId="16" borderId="22" xfId="1" applyFont="1" applyFill="1" applyBorder="1">
      <alignment vertical="center"/>
    </xf>
    <xf numFmtId="6" fontId="0" fillId="16" borderId="25" xfId="1" applyFont="1" applyFill="1" applyBorder="1">
      <alignment vertical="center"/>
    </xf>
    <xf numFmtId="6" fontId="0" fillId="16" borderId="9" xfId="1" applyFont="1" applyFill="1" applyBorder="1">
      <alignment vertical="center"/>
    </xf>
    <xf numFmtId="6" fontId="0" fillId="16" borderId="34" xfId="1" applyFont="1" applyFill="1" applyBorder="1">
      <alignment vertical="center"/>
    </xf>
    <xf numFmtId="6" fontId="0" fillId="16" borderId="23" xfId="1" applyFont="1" applyFill="1" applyBorder="1">
      <alignment vertical="center"/>
    </xf>
    <xf numFmtId="6" fontId="7" fillId="16" borderId="23" xfId="1" applyFont="1" applyFill="1" applyBorder="1">
      <alignment vertical="center"/>
    </xf>
    <xf numFmtId="6" fontId="0" fillId="16" borderId="35" xfId="1" applyFont="1" applyFill="1" applyBorder="1">
      <alignment vertical="center"/>
    </xf>
    <xf numFmtId="6" fontId="0" fillId="16" borderId="59" xfId="1" applyFont="1" applyFill="1" applyBorder="1">
      <alignment vertical="center"/>
    </xf>
    <xf numFmtId="6" fontId="0" fillId="17" borderId="2" xfId="1" applyFont="1" applyFill="1" applyBorder="1">
      <alignment vertical="center"/>
    </xf>
    <xf numFmtId="6" fontId="0" fillId="17" borderId="27" xfId="1" applyFont="1" applyFill="1" applyBorder="1">
      <alignment vertical="center"/>
    </xf>
    <xf numFmtId="6" fontId="0" fillId="17" borderId="29" xfId="1" applyFont="1" applyFill="1" applyBorder="1">
      <alignment vertical="center"/>
    </xf>
    <xf numFmtId="6" fontId="0" fillId="17" borderId="61" xfId="1" applyFont="1" applyFill="1" applyBorder="1">
      <alignment vertical="center"/>
    </xf>
    <xf numFmtId="6" fontId="0" fillId="17" borderId="64" xfId="1" applyFont="1" applyFill="1" applyBorder="1">
      <alignment vertical="center"/>
    </xf>
    <xf numFmtId="6" fontId="0" fillId="18" borderId="23" xfId="1" applyFont="1" applyFill="1" applyBorder="1">
      <alignment vertical="center"/>
    </xf>
    <xf numFmtId="6" fontId="0" fillId="18" borderId="26"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0" borderId="65" xfId="1" applyFont="1" applyFill="1" applyBorder="1">
      <alignment vertical="center"/>
    </xf>
    <xf numFmtId="6" fontId="0" fillId="20" borderId="22" xfId="1" applyFont="1" applyFill="1" applyBorder="1">
      <alignment vertical="center"/>
    </xf>
    <xf numFmtId="6" fontId="0" fillId="20" borderId="25" xfId="1" applyFont="1" applyFill="1" applyBorder="1">
      <alignment vertical="center"/>
    </xf>
    <xf numFmtId="6" fontId="0" fillId="20" borderId="61" xfId="1" applyFont="1" applyFill="1" applyBorder="1">
      <alignment vertical="center"/>
    </xf>
    <xf numFmtId="6" fontId="0" fillId="20" borderId="30" xfId="1" applyFont="1" applyFill="1" applyBorder="1">
      <alignment vertical="center"/>
    </xf>
    <xf numFmtId="6" fontId="0" fillId="20" borderId="2" xfId="1" applyFont="1" applyFill="1" applyBorder="1">
      <alignment vertical="center"/>
    </xf>
    <xf numFmtId="6" fontId="0" fillId="3" borderId="20" xfId="1" applyFont="1" applyFill="1" applyBorder="1">
      <alignment vertical="center"/>
    </xf>
    <xf numFmtId="6" fontId="0" fillId="3" borderId="34" xfId="1" applyFont="1" applyFill="1" applyBorder="1">
      <alignment vertical="center"/>
    </xf>
    <xf numFmtId="6" fontId="0" fillId="3" borderId="23" xfId="1" applyFont="1" applyFill="1" applyBorder="1">
      <alignment vertical="center"/>
    </xf>
    <xf numFmtId="6" fontId="0" fillId="3" borderId="24" xfId="1" applyFont="1" applyFill="1" applyBorder="1">
      <alignment vertical="center"/>
    </xf>
    <xf numFmtId="6" fontId="0" fillId="3" borderId="42" xfId="1" applyFont="1" applyFill="1" applyBorder="1">
      <alignment vertical="center"/>
    </xf>
    <xf numFmtId="6" fontId="0" fillId="3" borderId="14" xfId="1" applyFont="1" applyFill="1" applyBorder="1">
      <alignment vertical="center"/>
    </xf>
    <xf numFmtId="6" fontId="0" fillId="15" borderId="44" xfId="1" applyFont="1" applyFill="1" applyBorder="1">
      <alignment vertical="center"/>
    </xf>
    <xf numFmtId="6" fontId="0" fillId="11" borderId="29" xfId="1" applyFont="1" applyFill="1" applyBorder="1">
      <alignment vertical="center"/>
    </xf>
    <xf numFmtId="0" fontId="0" fillId="21" borderId="0" xfId="0" applyFill="1">
      <alignment vertical="center"/>
    </xf>
    <xf numFmtId="6" fontId="0" fillId="21" borderId="2" xfId="1" applyFont="1" applyFill="1" applyBorder="1">
      <alignment vertical="center"/>
    </xf>
    <xf numFmtId="6" fontId="0" fillId="21" borderId="28" xfId="1" applyFont="1" applyFill="1" applyBorder="1">
      <alignment vertical="center"/>
    </xf>
    <xf numFmtId="6" fontId="0" fillId="21" borderId="23" xfId="1" applyFont="1" applyFill="1" applyBorder="1">
      <alignment vertical="center"/>
    </xf>
    <xf numFmtId="6" fontId="0" fillId="21" borderId="34" xfId="1" applyFont="1" applyFill="1" applyBorder="1">
      <alignment vertical="center"/>
    </xf>
    <xf numFmtId="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8"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180" fontId="6" fillId="0" borderId="67" xfId="0" applyNumberFormat="1" applyFont="1" applyBorder="1" applyAlignment="1">
      <alignment horizontal="righ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12</xdr:row>
      <xdr:rowOff>85725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48825" y="3276600"/>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50</xdr:row>
      <xdr:rowOff>171450</xdr:rowOff>
    </xdr:from>
    <xdr:to>
      <xdr:col>1</xdr:col>
      <xdr:colOff>1200151</xdr:colOff>
      <xdr:row>53</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50</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866775</xdr:colOff>
      <xdr:row>40</xdr:row>
      <xdr:rowOff>142874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5600" y="907732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4"/>
  <sheetViews>
    <sheetView tabSelected="1" zoomScale="78" zoomScaleNormal="78"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4" width="14.7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47" t="s">
        <v>110</v>
      </c>
      <c r="B1" s="248"/>
      <c r="C1" s="248"/>
      <c r="D1" s="248"/>
      <c r="E1" s="248"/>
      <c r="F1" s="248"/>
      <c r="G1" s="248"/>
      <c r="H1" s="248"/>
      <c r="I1" s="248"/>
      <c r="J1" s="248"/>
    </row>
    <row r="2" spans="1:14" ht="28.5" customHeight="1" thickBot="1" x14ac:dyDescent="0.45">
      <c r="D2" s="248" t="s">
        <v>1</v>
      </c>
      <c r="E2" s="248"/>
      <c r="F2" s="248"/>
      <c r="G2" s="248"/>
      <c r="N2" t="s">
        <v>100</v>
      </c>
    </row>
    <row r="3" spans="1:14" x14ac:dyDescent="0.4">
      <c r="A3" s="249" t="s">
        <v>0</v>
      </c>
      <c r="B3" s="251" t="s">
        <v>2</v>
      </c>
      <c r="C3" s="252"/>
      <c r="D3" s="251" t="s">
        <v>5</v>
      </c>
      <c r="E3" s="253"/>
      <c r="F3" s="254" t="s">
        <v>0</v>
      </c>
      <c r="G3" s="251" t="s">
        <v>6</v>
      </c>
      <c r="H3" s="252"/>
      <c r="I3" s="251" t="s">
        <v>7</v>
      </c>
      <c r="J3" s="252"/>
    </row>
    <row r="4" spans="1:14" x14ac:dyDescent="0.4">
      <c r="A4" s="250"/>
      <c r="B4" s="5" t="s">
        <v>3</v>
      </c>
      <c r="C4" s="1" t="s">
        <v>4</v>
      </c>
      <c r="D4" s="6" t="s">
        <v>3</v>
      </c>
      <c r="E4" s="45" t="s">
        <v>4</v>
      </c>
      <c r="F4" s="255"/>
      <c r="G4" s="16" t="s">
        <v>3</v>
      </c>
      <c r="H4" s="15" t="s">
        <v>4</v>
      </c>
      <c r="I4" s="16" t="s">
        <v>3</v>
      </c>
      <c r="J4" s="15" t="s">
        <v>4</v>
      </c>
    </row>
    <row r="5" spans="1:14" x14ac:dyDescent="0.4">
      <c r="A5" s="7"/>
      <c r="B5" s="142"/>
      <c r="C5" s="17"/>
      <c r="D5" s="32"/>
      <c r="E5" s="44"/>
      <c r="F5" s="47"/>
      <c r="G5" s="34"/>
      <c r="H5" s="33"/>
      <c r="I5" s="147"/>
      <c r="J5" s="35"/>
    </row>
    <row r="6" spans="1:14" x14ac:dyDescent="0.4">
      <c r="A6" s="8"/>
      <c r="B6" s="143"/>
      <c r="C6" s="18"/>
      <c r="D6" s="27"/>
      <c r="E6" s="42"/>
      <c r="F6" s="48"/>
      <c r="G6" s="27"/>
      <c r="H6" s="18"/>
      <c r="I6" s="101"/>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73</v>
      </c>
      <c r="B13" s="101"/>
      <c r="C13" s="18"/>
      <c r="D13" s="26"/>
      <c r="E13" s="42"/>
      <c r="F13" s="49"/>
      <c r="G13" s="27"/>
      <c r="H13" s="18"/>
      <c r="I13" s="145"/>
      <c r="J13" s="36"/>
    </row>
    <row r="14" spans="1:14" x14ac:dyDescent="0.4">
      <c r="A14" s="8" t="s">
        <v>35</v>
      </c>
      <c r="B14" s="101"/>
      <c r="C14" s="19"/>
      <c r="D14" s="26"/>
      <c r="E14" s="43"/>
      <c r="F14" s="48"/>
      <c r="G14" s="26"/>
      <c r="H14" s="37"/>
      <c r="I14" s="145"/>
      <c r="J14" s="36"/>
    </row>
    <row r="15" spans="1:14" x14ac:dyDescent="0.4">
      <c r="A15" s="8" t="s">
        <v>33</v>
      </c>
      <c r="B15" s="101"/>
      <c r="C15" s="19"/>
      <c r="D15" s="30"/>
      <c r="E15" s="43"/>
      <c r="F15" s="48"/>
      <c r="G15" s="26"/>
      <c r="H15" s="37"/>
      <c r="I15" s="145"/>
      <c r="J15" s="37"/>
    </row>
    <row r="16" spans="1:14" x14ac:dyDescent="0.4">
      <c r="A16" s="8" t="s">
        <v>32</v>
      </c>
      <c r="B16" s="101"/>
      <c r="C16" s="19"/>
      <c r="D16" s="30"/>
      <c r="E16" s="43"/>
      <c r="F16" s="48"/>
      <c r="G16" s="26"/>
      <c r="H16" s="37"/>
      <c r="I16" s="145"/>
      <c r="J16" s="37"/>
    </row>
    <row r="17" spans="1:11" x14ac:dyDescent="0.4">
      <c r="A17" s="8" t="s">
        <v>34</v>
      </c>
      <c r="B17" s="101"/>
      <c r="C17" s="19"/>
      <c r="D17" s="30"/>
      <c r="E17" s="148"/>
      <c r="F17" s="48"/>
      <c r="G17" s="26"/>
      <c r="H17" s="37"/>
      <c r="I17" s="98"/>
      <c r="J17" s="37"/>
      <c r="K17" t="s">
        <v>62</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55</v>
      </c>
    </row>
    <row r="23" spans="1:11" x14ac:dyDescent="0.4">
      <c r="A23" s="9" t="s">
        <v>27</v>
      </c>
      <c r="B23" s="144"/>
      <c r="C23" s="20"/>
      <c r="D23" s="30"/>
      <c r="E23" s="43"/>
      <c r="F23" s="48"/>
      <c r="G23" s="26"/>
      <c r="H23" s="18"/>
      <c r="I23" s="144"/>
      <c r="J23" s="18"/>
    </row>
    <row r="24" spans="1:11" ht="19.5" thickBot="1" x14ac:dyDescent="0.45">
      <c r="A24" s="79" t="s">
        <v>13</v>
      </c>
      <c r="B24" s="146"/>
      <c r="C24" s="80"/>
      <c r="D24" s="28"/>
      <c r="E24" s="75"/>
      <c r="F24" s="54"/>
      <c r="G24" s="28"/>
      <c r="H24" s="74"/>
      <c r="I24" s="146"/>
      <c r="J24" s="81"/>
      <c r="K24" s="10"/>
    </row>
    <row r="25" spans="1:11" ht="19.5" thickTop="1" x14ac:dyDescent="0.4">
      <c r="A25" s="3"/>
      <c r="B25" s="30"/>
      <c r="C25" s="136"/>
      <c r="D25" s="30"/>
      <c r="E25" s="42"/>
      <c r="F25" s="49"/>
      <c r="G25" s="27"/>
      <c r="H25" s="18"/>
      <c r="I25" s="30"/>
      <c r="J25" s="140"/>
    </row>
    <row r="26" spans="1:11" x14ac:dyDescent="0.4">
      <c r="A26" s="3"/>
      <c r="B26" s="30"/>
      <c r="C26" s="136"/>
      <c r="D26" s="27"/>
      <c r="E26" s="42"/>
      <c r="F26" s="49"/>
      <c r="G26" s="27"/>
      <c r="H26" s="18"/>
      <c r="I26" s="27"/>
      <c r="J26" s="141"/>
    </row>
    <row r="27" spans="1:11" x14ac:dyDescent="0.4">
      <c r="A27" s="3"/>
      <c r="B27" s="30"/>
      <c r="C27" s="136"/>
      <c r="D27" s="27"/>
      <c r="E27" s="42"/>
      <c r="F27" s="49"/>
      <c r="G27" s="27"/>
      <c r="H27" s="18"/>
      <c r="I27" s="27"/>
      <c r="J27" s="141"/>
    </row>
    <row r="28" spans="1:11" x14ac:dyDescent="0.4">
      <c r="A28" s="3" t="s">
        <v>64</v>
      </c>
      <c r="B28" s="30"/>
      <c r="C28" s="136"/>
      <c r="D28" s="27"/>
      <c r="E28" s="42"/>
      <c r="F28" s="49"/>
      <c r="G28" s="27"/>
      <c r="H28" s="18"/>
      <c r="I28" s="27"/>
      <c r="J28" s="141"/>
      <c r="K28" t="s">
        <v>238</v>
      </c>
    </row>
    <row r="29" spans="1:11" x14ac:dyDescent="0.4">
      <c r="A29" s="8" t="s">
        <v>36</v>
      </c>
      <c r="B29" s="26"/>
      <c r="C29" s="137"/>
      <c r="D29" s="27"/>
      <c r="E29" s="43"/>
      <c r="F29" s="48"/>
      <c r="G29" s="29"/>
      <c r="H29" s="18"/>
      <c r="I29" s="29"/>
      <c r="J29" s="141"/>
      <c r="K29" t="s">
        <v>239</v>
      </c>
    </row>
    <row r="30" spans="1:11" x14ac:dyDescent="0.4">
      <c r="A30" s="8" t="s">
        <v>37</v>
      </c>
      <c r="B30" s="26"/>
      <c r="C30" s="137"/>
      <c r="D30" s="27"/>
      <c r="E30" s="43"/>
      <c r="F30" s="48"/>
      <c r="G30" s="29"/>
      <c r="H30" s="18"/>
      <c r="I30" s="29"/>
      <c r="J30" s="141"/>
      <c r="K30" t="s">
        <v>444</v>
      </c>
    </row>
    <row r="31" spans="1:11" x14ac:dyDescent="0.4">
      <c r="A31" s="8" t="s">
        <v>38</v>
      </c>
      <c r="B31" s="26"/>
      <c r="C31" s="137"/>
      <c r="D31" s="27"/>
      <c r="E31" s="43"/>
      <c r="F31" s="48"/>
      <c r="G31" s="29"/>
      <c r="H31" s="18"/>
      <c r="I31" s="29"/>
      <c r="J31" s="141"/>
      <c r="K31" t="s">
        <v>445</v>
      </c>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c r="K34" t="s">
        <v>61</v>
      </c>
    </row>
    <row r="35" spans="1:23" x14ac:dyDescent="0.4">
      <c r="A35" s="8"/>
      <c r="B35" s="26"/>
      <c r="C35" s="137"/>
      <c r="D35" s="27"/>
      <c r="E35" s="43"/>
      <c r="F35" s="48"/>
      <c r="G35" s="29"/>
      <c r="H35" s="18"/>
      <c r="I35" s="29"/>
      <c r="J35" s="141"/>
      <c r="K35" t="s">
        <v>49</v>
      </c>
      <c r="M35" s="150"/>
    </row>
    <row r="36" spans="1:23" x14ac:dyDescent="0.4">
      <c r="A36" s="8" t="s">
        <v>39</v>
      </c>
      <c r="B36" s="26"/>
      <c r="C36" s="137"/>
      <c r="D36" s="27"/>
      <c r="E36" s="43"/>
      <c r="F36" s="48"/>
      <c r="G36" s="29"/>
      <c r="H36" s="18"/>
      <c r="I36" s="29"/>
      <c r="J36" s="141"/>
      <c r="K36" t="s">
        <v>53</v>
      </c>
      <c r="M36" s="150"/>
    </row>
    <row r="37" spans="1:23" x14ac:dyDescent="0.4">
      <c r="A37" s="8" t="s">
        <v>40</v>
      </c>
      <c r="B37" s="26"/>
      <c r="C37" s="137"/>
      <c r="D37" s="101"/>
      <c r="E37" s="100"/>
      <c r="F37" s="48"/>
      <c r="G37" s="29"/>
      <c r="H37" s="18"/>
      <c r="I37" s="29"/>
      <c r="J37" s="99"/>
    </row>
    <row r="38" spans="1:23" x14ac:dyDescent="0.4">
      <c r="A38" s="9" t="s">
        <v>14</v>
      </c>
      <c r="B38" s="26"/>
      <c r="C38" s="138"/>
      <c r="D38" s="27"/>
      <c r="E38" s="62"/>
      <c r="F38" s="48"/>
      <c r="G38" s="29"/>
      <c r="H38" s="20"/>
      <c r="I38" s="29"/>
      <c r="J38" s="151"/>
      <c r="K38" t="s">
        <v>68</v>
      </c>
    </row>
    <row r="39" spans="1:23" x14ac:dyDescent="0.4">
      <c r="A39" s="9" t="s">
        <v>41</v>
      </c>
      <c r="B39" s="26"/>
      <c r="C39" s="138"/>
      <c r="D39" s="26"/>
      <c r="E39" s="65"/>
      <c r="F39" s="49"/>
      <c r="G39" s="26"/>
      <c r="H39" s="18"/>
      <c r="I39" s="29"/>
      <c r="J39" s="152"/>
      <c r="K39" t="s">
        <v>69</v>
      </c>
    </row>
    <row r="40" spans="1:23" ht="19.5" thickBot="1" x14ac:dyDescent="0.45">
      <c r="A40" s="71" t="s">
        <v>15</v>
      </c>
      <c r="B40" s="72"/>
      <c r="C40" s="139"/>
      <c r="D40" s="72"/>
      <c r="E40" s="75"/>
      <c r="F40" s="76"/>
      <c r="G40" s="72"/>
      <c r="H40" s="74"/>
      <c r="I40" s="72"/>
      <c r="J40" s="139"/>
    </row>
    <row r="41" spans="1:23" ht="19.5" thickTop="1" x14ac:dyDescent="0.4">
      <c r="A41" s="3" t="s">
        <v>104</v>
      </c>
      <c r="B41" s="27"/>
      <c r="C41" s="127"/>
      <c r="D41" s="27"/>
      <c r="E41" s="42"/>
      <c r="F41" s="49"/>
      <c r="G41" s="27"/>
      <c r="H41" s="18"/>
      <c r="I41" s="27"/>
      <c r="J41" s="127"/>
    </row>
    <row r="42" spans="1:23" x14ac:dyDescent="0.4">
      <c r="A42" s="11" t="s">
        <v>105</v>
      </c>
      <c r="B42" s="27"/>
      <c r="C42" s="127"/>
      <c r="D42" s="30"/>
      <c r="E42" s="42"/>
      <c r="F42" s="49"/>
      <c r="G42" s="30"/>
      <c r="H42" s="39"/>
      <c r="I42" s="27"/>
      <c r="J42" s="128"/>
      <c r="S42" t="s">
        <v>405</v>
      </c>
      <c r="T42" t="s">
        <v>408</v>
      </c>
    </row>
    <row r="43" spans="1:23" x14ac:dyDescent="0.4">
      <c r="A43" s="11"/>
      <c r="B43" s="27"/>
      <c r="C43" s="127"/>
      <c r="D43" s="30"/>
      <c r="E43" s="42"/>
      <c r="F43" s="49"/>
      <c r="G43" s="30"/>
      <c r="H43" s="39"/>
      <c r="I43" s="27"/>
      <c r="J43" s="128"/>
    </row>
    <row r="44" spans="1:23" x14ac:dyDescent="0.4">
      <c r="A44" s="11"/>
      <c r="B44" s="27"/>
      <c r="C44" s="127"/>
      <c r="D44" s="30"/>
      <c r="E44" s="42"/>
      <c r="F44" s="49"/>
      <c r="G44" s="30"/>
      <c r="H44" s="39"/>
      <c r="I44" s="27"/>
      <c r="J44" s="128"/>
    </row>
    <row r="45" spans="1:23" x14ac:dyDescent="0.4">
      <c r="A45" s="11"/>
      <c r="B45" s="27"/>
      <c r="C45" s="127"/>
      <c r="D45" s="30"/>
      <c r="E45" s="42"/>
      <c r="F45" s="49"/>
      <c r="G45" s="30"/>
      <c r="H45" s="39"/>
      <c r="I45" s="27"/>
      <c r="J45" s="128"/>
    </row>
    <row r="46" spans="1:23" x14ac:dyDescent="0.4">
      <c r="A46" s="11"/>
      <c r="B46" s="27"/>
      <c r="C46" s="127"/>
      <c r="D46" s="30"/>
      <c r="E46" s="42"/>
      <c r="F46" s="49"/>
      <c r="G46" s="30"/>
      <c r="H46" s="39"/>
      <c r="I46" s="27"/>
      <c r="J46" s="128"/>
    </row>
    <row r="47" spans="1:23" ht="25.5" x14ac:dyDescent="0.4">
      <c r="A47" s="9"/>
      <c r="B47" s="27"/>
      <c r="C47" s="127"/>
      <c r="D47" s="26"/>
      <c r="E47" s="42"/>
      <c r="F47" s="49"/>
      <c r="G47" s="26"/>
      <c r="H47" s="36"/>
      <c r="I47" s="29"/>
      <c r="J47" s="129"/>
      <c r="S47" s="223" t="s">
        <v>303</v>
      </c>
      <c r="U47" t="s">
        <v>309</v>
      </c>
      <c r="W47" t="s">
        <v>407</v>
      </c>
    </row>
    <row r="48" spans="1:23" ht="19.5" thickBot="1" x14ac:dyDescent="0.45">
      <c r="A48" s="9"/>
      <c r="B48" s="27"/>
      <c r="C48" s="127"/>
      <c r="D48" s="26"/>
      <c r="E48" s="42"/>
      <c r="F48" s="49"/>
      <c r="G48" s="26"/>
      <c r="H48" s="36"/>
      <c r="I48" s="29"/>
      <c r="J48" s="129"/>
      <c r="W48" t="s">
        <v>406</v>
      </c>
    </row>
    <row r="49" spans="1:23" ht="19.5" thickBot="1" x14ac:dyDescent="0.45">
      <c r="A49" s="71"/>
      <c r="B49" s="72"/>
      <c r="C49" s="131"/>
      <c r="D49" s="72"/>
      <c r="E49" s="73"/>
      <c r="F49" s="54"/>
      <c r="G49" s="72"/>
      <c r="H49" s="78"/>
      <c r="I49" s="72"/>
      <c r="J49" s="130"/>
      <c r="K49" t="s">
        <v>72</v>
      </c>
      <c r="R49" s="218" t="s">
        <v>0</v>
      </c>
      <c r="S49" s="202" t="s">
        <v>298</v>
      </c>
      <c r="T49" s="202" t="s">
        <v>299</v>
      </c>
      <c r="U49" s="202" t="s">
        <v>300</v>
      </c>
      <c r="V49" s="202" t="s">
        <v>301</v>
      </c>
      <c r="W49" s="219" t="s">
        <v>302</v>
      </c>
    </row>
    <row r="50" spans="1:23" ht="19.5" thickTop="1" x14ac:dyDescent="0.4">
      <c r="A50" s="11" t="s">
        <v>42</v>
      </c>
      <c r="B50" s="27"/>
      <c r="C50" s="21"/>
      <c r="D50" s="30"/>
      <c r="E50" s="77"/>
      <c r="F50" s="47"/>
      <c r="G50" s="30"/>
      <c r="H50" s="38"/>
      <c r="I50" s="30"/>
      <c r="J50" s="39"/>
      <c r="K50" s="91" t="s">
        <v>67</v>
      </c>
      <c r="R50" s="2"/>
      <c r="S50" s="220"/>
      <c r="T50" s="220"/>
      <c r="U50" s="220"/>
      <c r="V50" s="220"/>
      <c r="W50" s="241"/>
    </row>
    <row r="51" spans="1:23" x14ac:dyDescent="0.4">
      <c r="A51" s="14" t="s">
        <v>28</v>
      </c>
      <c r="B51" s="122"/>
      <c r="C51" s="18"/>
      <c r="D51" s="92" t="s">
        <v>58</v>
      </c>
      <c r="E51" s="88" t="s">
        <v>57</v>
      </c>
      <c r="F51" s="51"/>
      <c r="G51" s="122"/>
      <c r="H51" s="39"/>
      <c r="I51" s="30"/>
      <c r="J51" s="39"/>
      <c r="K51" s="91" t="s">
        <v>54</v>
      </c>
      <c r="R51" s="2"/>
      <c r="S51" s="220"/>
      <c r="T51" s="220"/>
      <c r="U51" s="220"/>
      <c r="V51" s="220"/>
      <c r="W51" s="241"/>
    </row>
    <row r="52" spans="1:23" x14ac:dyDescent="0.4">
      <c r="A52" s="12" t="s">
        <v>29</v>
      </c>
      <c r="B52" s="123"/>
      <c r="C52" s="19"/>
      <c r="D52" s="57"/>
      <c r="E52" s="42"/>
      <c r="F52" s="49"/>
      <c r="G52" s="121"/>
      <c r="H52" s="18"/>
      <c r="I52" s="27"/>
      <c r="J52" s="18"/>
      <c r="K52" s="91" t="s">
        <v>56</v>
      </c>
      <c r="R52" s="2"/>
      <c r="S52" s="220"/>
      <c r="T52" s="220"/>
      <c r="U52" s="220"/>
      <c r="V52" s="220"/>
      <c r="W52" s="241"/>
    </row>
    <row r="53" spans="1:23" x14ac:dyDescent="0.4">
      <c r="A53" s="13" t="s">
        <v>30</v>
      </c>
      <c r="B53" s="123"/>
      <c r="C53" s="19"/>
      <c r="D53" s="58"/>
      <c r="E53" s="40"/>
      <c r="F53" s="50"/>
      <c r="G53" s="123"/>
      <c r="H53" s="36"/>
      <c r="I53" s="26"/>
      <c r="J53" s="40"/>
      <c r="K53" s="2"/>
      <c r="R53" s="2"/>
      <c r="S53" s="220"/>
      <c r="T53" s="220"/>
      <c r="U53" s="220"/>
      <c r="V53" s="220"/>
      <c r="W53" s="241"/>
    </row>
    <row r="54" spans="1:23" x14ac:dyDescent="0.4">
      <c r="A54" s="9" t="s">
        <v>43</v>
      </c>
      <c r="B54" s="123"/>
      <c r="C54" s="19"/>
      <c r="D54" s="58"/>
      <c r="E54" s="40"/>
      <c r="F54" s="50"/>
      <c r="G54" s="123"/>
      <c r="H54" s="36"/>
      <c r="I54" s="26"/>
      <c r="J54" s="36"/>
      <c r="R54" s="2"/>
      <c r="S54" s="220"/>
      <c r="T54" s="220"/>
      <c r="U54" s="220"/>
      <c r="V54" s="220"/>
      <c r="W54" s="241"/>
    </row>
    <row r="55" spans="1:23" x14ac:dyDescent="0.4">
      <c r="A55" s="9" t="s">
        <v>31</v>
      </c>
      <c r="B55" s="123"/>
      <c r="C55" s="19"/>
      <c r="D55" s="57"/>
      <c r="E55" s="40"/>
      <c r="F55" s="50"/>
      <c r="G55" s="123"/>
      <c r="H55" s="36"/>
      <c r="I55" s="26"/>
      <c r="J55" s="36"/>
      <c r="R55" s="2"/>
      <c r="S55" s="220"/>
      <c r="T55" s="220"/>
      <c r="U55" s="220"/>
      <c r="V55" s="220"/>
      <c r="W55" s="241"/>
    </row>
    <row r="56" spans="1:23" x14ac:dyDescent="0.4">
      <c r="A56" s="2" t="s">
        <v>44</v>
      </c>
      <c r="B56" s="123"/>
      <c r="C56" s="19"/>
      <c r="D56" s="57"/>
      <c r="E56" s="40"/>
      <c r="F56" s="50"/>
      <c r="G56" s="123"/>
      <c r="H56" s="36"/>
      <c r="I56" s="26"/>
      <c r="J56" s="36"/>
      <c r="R56" s="2"/>
      <c r="S56" s="220"/>
      <c r="T56" s="220"/>
      <c r="U56" s="220"/>
      <c r="V56" s="220"/>
      <c r="W56" s="241"/>
    </row>
    <row r="57" spans="1:23" x14ac:dyDescent="0.4">
      <c r="A57" s="2"/>
      <c r="B57" s="123"/>
      <c r="C57" s="19"/>
      <c r="D57" s="57"/>
      <c r="E57" s="40"/>
      <c r="F57" s="50"/>
      <c r="G57" s="123"/>
      <c r="H57" s="36"/>
      <c r="I57" s="26"/>
      <c r="J57" s="36"/>
      <c r="R57" s="2"/>
      <c r="S57" s="220"/>
      <c r="T57" s="220"/>
      <c r="U57" s="220"/>
      <c r="V57" s="220"/>
      <c r="W57" s="241"/>
    </row>
    <row r="58" spans="1:23" x14ac:dyDescent="0.4">
      <c r="A58" s="2"/>
      <c r="B58" s="123"/>
      <c r="C58" s="19"/>
      <c r="D58" s="57"/>
      <c r="E58" s="40"/>
      <c r="F58" s="50"/>
      <c r="G58" s="123"/>
      <c r="H58" s="36"/>
      <c r="I58" s="26"/>
      <c r="J58" s="36"/>
      <c r="R58" s="2"/>
      <c r="S58" s="220"/>
      <c r="T58" s="220"/>
      <c r="U58" s="220"/>
      <c r="V58" s="220"/>
      <c r="W58" s="241"/>
    </row>
    <row r="59" spans="1:23" x14ac:dyDescent="0.4">
      <c r="A59" s="2"/>
      <c r="B59" s="123"/>
      <c r="C59" s="19"/>
      <c r="D59" s="57"/>
      <c r="E59" s="40"/>
      <c r="F59" s="50"/>
      <c r="G59" s="123"/>
      <c r="H59" s="36"/>
      <c r="I59" s="26"/>
      <c r="J59" s="36"/>
      <c r="R59" s="2"/>
      <c r="S59" s="220"/>
      <c r="T59" s="220"/>
      <c r="U59" s="220"/>
      <c r="V59" s="220"/>
      <c r="W59" s="241"/>
    </row>
    <row r="60" spans="1:23" x14ac:dyDescent="0.4">
      <c r="A60" s="2"/>
      <c r="B60" s="123"/>
      <c r="C60" s="19"/>
      <c r="D60" s="57"/>
      <c r="E60" s="40"/>
      <c r="F60" s="50"/>
      <c r="G60" s="123"/>
      <c r="H60" s="36"/>
      <c r="I60" s="26"/>
      <c r="J60" s="36"/>
      <c r="R60" s="2"/>
      <c r="S60" s="220"/>
      <c r="T60" s="220"/>
      <c r="U60" s="220"/>
      <c r="V60" s="220"/>
      <c r="W60" s="241"/>
    </row>
    <row r="61" spans="1:23" x14ac:dyDescent="0.4">
      <c r="A61" s="2"/>
      <c r="B61" s="123"/>
      <c r="C61" s="19"/>
      <c r="D61" s="57"/>
      <c r="E61" s="40"/>
      <c r="F61" s="50"/>
      <c r="G61" s="123"/>
      <c r="H61" s="36"/>
      <c r="I61" s="26"/>
      <c r="J61" s="36"/>
      <c r="R61" s="2"/>
      <c r="S61" s="220"/>
      <c r="T61" s="220"/>
      <c r="U61" s="220"/>
      <c r="V61" s="220"/>
      <c r="W61" s="241"/>
    </row>
    <row r="62" spans="1:23" x14ac:dyDescent="0.4">
      <c r="A62" s="2"/>
      <c r="B62" s="123"/>
      <c r="C62" s="19"/>
      <c r="D62" s="58"/>
      <c r="E62" s="40"/>
      <c r="F62" s="50"/>
      <c r="G62" s="123"/>
      <c r="H62" s="36"/>
      <c r="I62" s="26"/>
      <c r="J62" s="36"/>
      <c r="R62" s="2"/>
      <c r="S62" s="220"/>
      <c r="T62" s="220"/>
      <c r="U62" s="220"/>
      <c r="V62" s="220"/>
      <c r="W62" s="241"/>
    </row>
    <row r="63" spans="1:23" x14ac:dyDescent="0.4">
      <c r="A63" s="2"/>
      <c r="B63" s="123"/>
      <c r="C63" s="19"/>
      <c r="D63" s="58"/>
      <c r="E63" s="40"/>
      <c r="F63" s="50"/>
      <c r="G63" s="123"/>
      <c r="H63" s="36"/>
      <c r="I63" s="26"/>
      <c r="J63" s="36"/>
      <c r="R63" s="2"/>
      <c r="S63" s="220"/>
      <c r="T63" s="220"/>
      <c r="U63" s="220"/>
      <c r="V63" s="220"/>
      <c r="W63" s="241"/>
    </row>
    <row r="64" spans="1:23" x14ac:dyDescent="0.4">
      <c r="A64" s="2"/>
      <c r="B64" s="123"/>
      <c r="C64" s="19"/>
      <c r="D64" s="58"/>
      <c r="E64" s="40"/>
      <c r="F64" s="50"/>
      <c r="G64" s="123"/>
      <c r="H64" s="36"/>
      <c r="I64" s="26"/>
      <c r="J64" s="36"/>
      <c r="R64" s="2"/>
      <c r="S64" s="220"/>
      <c r="T64" s="220"/>
      <c r="U64" s="220"/>
      <c r="V64" s="220"/>
      <c r="W64" s="241"/>
    </row>
    <row r="65" spans="1:23" x14ac:dyDescent="0.4">
      <c r="A65" s="2" t="s">
        <v>59</v>
      </c>
      <c r="B65" s="123"/>
      <c r="C65" s="19"/>
      <c r="D65" s="95" t="s">
        <v>63</v>
      </c>
      <c r="E65" s="40"/>
      <c r="F65" s="50"/>
      <c r="G65" s="153"/>
      <c r="H65" s="36"/>
      <c r="I65" s="26"/>
      <c r="J65" s="36"/>
      <c r="K65" t="s">
        <v>65</v>
      </c>
      <c r="M65" s="150"/>
      <c r="R65" s="2"/>
      <c r="S65" s="220"/>
      <c r="T65" s="220"/>
      <c r="U65" s="220"/>
      <c r="V65" s="220"/>
      <c r="W65" s="241"/>
    </row>
    <row r="66" spans="1:23" x14ac:dyDescent="0.4">
      <c r="A66" s="9" t="s">
        <v>46</v>
      </c>
      <c r="B66" s="123"/>
      <c r="C66" s="19"/>
      <c r="D66" s="70"/>
      <c r="E66" s="66"/>
      <c r="F66" s="50"/>
      <c r="G66" s="153"/>
      <c r="H66" s="36"/>
      <c r="I66" s="26"/>
      <c r="J66" s="36"/>
      <c r="K66" t="s">
        <v>50</v>
      </c>
      <c r="M66" s="150"/>
      <c r="R66" s="2"/>
      <c r="S66" s="220"/>
      <c r="T66" s="220"/>
      <c r="U66" s="220"/>
      <c r="V66" s="220"/>
      <c r="W66" s="241"/>
    </row>
    <row r="67" spans="1:23" x14ac:dyDescent="0.4">
      <c r="A67" s="9" t="s">
        <v>26</v>
      </c>
      <c r="B67" s="123"/>
      <c r="C67" s="20"/>
      <c r="D67" s="27"/>
      <c r="E67" s="68"/>
      <c r="F67" s="52"/>
      <c r="G67" s="154"/>
      <c r="H67" s="39"/>
      <c r="I67" s="30"/>
      <c r="J67" s="39"/>
      <c r="K67" t="s">
        <v>51</v>
      </c>
      <c r="M67" s="150"/>
      <c r="R67" s="2"/>
      <c r="S67" s="220"/>
      <c r="T67" s="220"/>
      <c r="U67" s="220"/>
      <c r="V67" s="220"/>
      <c r="W67" s="241"/>
    </row>
    <row r="68" spans="1:23" x14ac:dyDescent="0.4">
      <c r="A68" s="11" t="s">
        <v>16</v>
      </c>
      <c r="B68" s="123"/>
      <c r="C68" s="18"/>
      <c r="D68" s="26"/>
      <c r="E68" s="60"/>
      <c r="F68" s="53"/>
      <c r="G68" s="153"/>
      <c r="H68" s="36"/>
      <c r="I68" s="26"/>
      <c r="J68" s="36"/>
      <c r="K68" t="s">
        <v>52</v>
      </c>
      <c r="M68" s="150"/>
      <c r="R68" s="2"/>
      <c r="S68" s="220"/>
      <c r="T68" s="220"/>
      <c r="U68" s="220"/>
      <c r="V68" s="220"/>
      <c r="W68" s="241"/>
    </row>
    <row r="69" spans="1:23" x14ac:dyDescent="0.4">
      <c r="A69" s="11" t="s">
        <v>17</v>
      </c>
      <c r="B69" s="125"/>
      <c r="C69" s="22"/>
      <c r="D69" s="30"/>
      <c r="E69" s="155" t="s">
        <v>112</v>
      </c>
      <c r="F69" s="51"/>
      <c r="G69" s="134"/>
      <c r="H69" s="39"/>
      <c r="I69" s="30"/>
      <c r="J69" s="39"/>
      <c r="K69" t="s">
        <v>113</v>
      </c>
      <c r="R69" s="2"/>
      <c r="S69" s="220"/>
      <c r="T69" s="220"/>
      <c r="U69" s="220"/>
      <c r="V69" s="220"/>
      <c r="W69" s="241"/>
    </row>
    <row r="70" spans="1:23" ht="19.5" thickBot="1" x14ac:dyDescent="0.45">
      <c r="A70" s="79"/>
      <c r="B70" s="28">
        <f>SUM(B5:B69)</f>
        <v>0</v>
      </c>
      <c r="C70" s="23">
        <f>SUM(C5:C69)</f>
        <v>0</v>
      </c>
      <c r="D70" s="72"/>
      <c r="E70" s="75"/>
      <c r="F70" s="76"/>
      <c r="G70" s="126"/>
      <c r="H70" s="74"/>
      <c r="I70" s="72"/>
      <c r="J70" s="74"/>
      <c r="R70" s="2"/>
      <c r="S70" s="220"/>
      <c r="T70" s="220"/>
      <c r="U70" s="220"/>
      <c r="V70" s="220"/>
      <c r="W70" s="241"/>
    </row>
    <row r="71" spans="1:23" ht="19.5" thickTop="1" x14ac:dyDescent="0.4">
      <c r="A71" s="3"/>
      <c r="B71" s="27"/>
      <c r="C71" s="24"/>
      <c r="D71" s="30"/>
      <c r="E71" s="77"/>
      <c r="F71" s="47"/>
      <c r="G71" s="30"/>
      <c r="H71" s="39"/>
      <c r="I71" s="30"/>
      <c r="J71" s="39"/>
      <c r="R71" s="2"/>
      <c r="S71" s="220"/>
      <c r="T71" s="220"/>
      <c r="U71" s="220"/>
      <c r="V71" s="220"/>
      <c r="W71" s="241"/>
    </row>
    <row r="72" spans="1:23" x14ac:dyDescent="0.4">
      <c r="A72" s="9"/>
      <c r="B72" s="29"/>
      <c r="C72" s="20"/>
      <c r="D72" s="27"/>
      <c r="E72" s="42"/>
      <c r="F72" s="49"/>
      <c r="G72" s="27"/>
      <c r="H72" s="18"/>
      <c r="I72" s="27"/>
      <c r="J72" s="18"/>
      <c r="R72" s="2"/>
      <c r="S72" s="220"/>
      <c r="T72" s="220"/>
      <c r="U72" s="220"/>
      <c r="V72" s="220"/>
      <c r="W72" s="241"/>
    </row>
    <row r="73" spans="1:23" x14ac:dyDescent="0.4">
      <c r="A73" s="9" t="s">
        <v>18</v>
      </c>
      <c r="B73" s="29"/>
      <c r="C73" s="20"/>
      <c r="D73" s="59"/>
      <c r="E73" s="40"/>
      <c r="F73" s="50"/>
      <c r="G73" s="26"/>
      <c r="H73" s="36"/>
      <c r="I73" s="59"/>
      <c r="J73" s="40"/>
      <c r="K73" s="2"/>
      <c r="R73" s="2"/>
      <c r="S73" s="220"/>
      <c r="T73" s="220"/>
      <c r="U73" s="220"/>
      <c r="V73" s="220"/>
      <c r="W73" s="241"/>
    </row>
    <row r="74" spans="1:23" x14ac:dyDescent="0.4">
      <c r="A74" s="3" t="s">
        <v>19</v>
      </c>
      <c r="B74" s="26"/>
      <c r="C74" s="18"/>
      <c r="D74" s="67"/>
      <c r="E74" s="40"/>
      <c r="F74" s="50"/>
      <c r="G74" s="26"/>
      <c r="H74" s="36"/>
      <c r="I74" s="67"/>
      <c r="J74" s="36"/>
      <c r="R74" s="2"/>
      <c r="S74" s="220"/>
      <c r="T74" s="220"/>
      <c r="U74" s="220"/>
      <c r="V74" s="220"/>
      <c r="W74" s="241"/>
    </row>
    <row r="75" spans="1:23" x14ac:dyDescent="0.4">
      <c r="A75" s="8" t="s">
        <v>20</v>
      </c>
      <c r="B75" s="26"/>
      <c r="C75" s="19"/>
      <c r="D75" s="30"/>
      <c r="E75" s="69"/>
      <c r="F75" s="53"/>
      <c r="G75" s="26"/>
      <c r="H75" s="36"/>
      <c r="I75" s="26"/>
      <c r="J75" s="149"/>
      <c r="R75" s="2"/>
      <c r="S75" s="220"/>
      <c r="T75" s="220"/>
      <c r="U75" s="220"/>
      <c r="V75" s="220"/>
      <c r="W75" s="241"/>
    </row>
    <row r="76" spans="1:23" x14ac:dyDescent="0.4">
      <c r="A76" s="8" t="s">
        <v>21</v>
      </c>
      <c r="B76" s="30"/>
      <c r="C76" s="19"/>
      <c r="D76" s="26"/>
      <c r="E76" s="66"/>
      <c r="F76" s="53"/>
      <c r="G76" s="26"/>
      <c r="H76" s="36"/>
      <c r="I76" s="26"/>
      <c r="J76" s="56"/>
      <c r="R76" s="2"/>
      <c r="S76" s="220"/>
      <c r="T76" s="220"/>
      <c r="U76" s="220"/>
      <c r="V76" s="220"/>
      <c r="W76" s="241"/>
    </row>
    <row r="77" spans="1:23" ht="19.5" thickBot="1" x14ac:dyDescent="0.45">
      <c r="A77" s="8" t="s">
        <v>25</v>
      </c>
      <c r="B77" s="30"/>
      <c r="C77" s="19"/>
      <c r="D77" s="63"/>
      <c r="E77" s="40"/>
      <c r="F77" s="50"/>
      <c r="G77" s="63"/>
      <c r="H77" s="36"/>
      <c r="I77" s="26"/>
      <c r="J77" s="36"/>
      <c r="R77" s="221"/>
      <c r="S77" s="222">
        <f>SUM(S50:S76)</f>
        <v>0</v>
      </c>
      <c r="T77" s="222">
        <f>SUM(T50:T76)</f>
        <v>0</v>
      </c>
      <c r="U77" s="222">
        <f>SUM(U50:U76)</f>
        <v>0</v>
      </c>
      <c r="V77" s="222">
        <f>SUM(V50:V76)</f>
        <v>0</v>
      </c>
      <c r="W77" s="242"/>
    </row>
    <row r="78" spans="1:23" x14ac:dyDescent="0.4">
      <c r="A78" s="8" t="s">
        <v>45</v>
      </c>
      <c r="B78" s="30"/>
      <c r="C78" s="20"/>
      <c r="D78" s="61"/>
      <c r="E78" s="40"/>
      <c r="F78" s="50"/>
      <c r="G78" s="61"/>
      <c r="H78" s="36"/>
      <c r="I78" s="26"/>
      <c r="J78" s="36"/>
      <c r="S78" s="217"/>
      <c r="T78" s="217"/>
      <c r="U78" s="217"/>
      <c r="V78" s="217"/>
      <c r="W78" s="216"/>
    </row>
    <row r="79" spans="1:23" x14ac:dyDescent="0.4">
      <c r="A79" s="8" t="s">
        <v>47</v>
      </c>
      <c r="B79" s="30"/>
      <c r="C79" s="18"/>
      <c r="D79" s="58"/>
      <c r="E79" s="94"/>
      <c r="F79" s="50"/>
      <c r="G79" s="58"/>
      <c r="H79" s="36"/>
      <c r="I79" s="26"/>
      <c r="J79" s="96"/>
      <c r="S79" s="217"/>
      <c r="T79" s="217"/>
      <c r="U79" s="217"/>
      <c r="V79" s="217"/>
      <c r="W79" s="216"/>
    </row>
    <row r="80" spans="1:23" x14ac:dyDescent="0.4">
      <c r="A80" s="8" t="s">
        <v>48</v>
      </c>
      <c r="B80" s="30"/>
      <c r="C80" s="18"/>
      <c r="D80" s="58"/>
      <c r="E80" s="46"/>
      <c r="F80" s="50"/>
      <c r="G80" s="58"/>
      <c r="H80" s="36"/>
      <c r="I80" s="26"/>
      <c r="J80" s="85"/>
      <c r="K80" t="s">
        <v>60</v>
      </c>
      <c r="S80" s="217"/>
      <c r="T80" s="217"/>
      <c r="U80" s="217"/>
      <c r="V80" s="217"/>
      <c r="W80" s="216"/>
    </row>
    <row r="81" spans="1:23" x14ac:dyDescent="0.4">
      <c r="A81" s="8" t="s">
        <v>22</v>
      </c>
      <c r="B81" s="30"/>
      <c r="C81" s="18"/>
      <c r="D81" s="64"/>
      <c r="E81" s="40"/>
      <c r="F81" s="50"/>
      <c r="G81" s="64"/>
      <c r="H81" s="36"/>
      <c r="I81" s="26"/>
      <c r="J81" s="36"/>
      <c r="S81" s="217"/>
      <c r="T81" s="217"/>
      <c r="U81" s="217"/>
      <c r="V81" s="217"/>
      <c r="W81" s="216"/>
    </row>
    <row r="82" spans="1:23" x14ac:dyDescent="0.4">
      <c r="A82" s="8" t="s">
        <v>23</v>
      </c>
      <c r="B82" s="27"/>
      <c r="C82" s="19"/>
      <c r="D82" s="58"/>
      <c r="E82" s="40"/>
      <c r="F82" s="50"/>
      <c r="G82" s="58"/>
      <c r="H82" s="36"/>
      <c r="I82" s="26"/>
      <c r="J82" s="36"/>
      <c r="W82" s="216"/>
    </row>
    <row r="83" spans="1:23" ht="19.5" thickBot="1" x14ac:dyDescent="0.45">
      <c r="A83" s="79" t="s">
        <v>24</v>
      </c>
      <c r="B83" s="72"/>
      <c r="C83" s="81"/>
      <c r="D83" s="28"/>
      <c r="E83" s="73"/>
      <c r="F83" s="54"/>
      <c r="G83" s="83"/>
      <c r="H83" s="80"/>
      <c r="I83" s="28"/>
      <c r="J83" s="84"/>
      <c r="W83" s="216"/>
    </row>
    <row r="84" spans="1:23" ht="20.25" thickTop="1" thickBot="1" x14ac:dyDescent="0.45">
      <c r="A84" s="4"/>
      <c r="B84" s="31"/>
      <c r="C84" s="25"/>
      <c r="D84" s="31"/>
      <c r="E84" s="41"/>
      <c r="F84" s="54"/>
      <c r="G84" s="55">
        <f>SUM(G50:G83)</f>
        <v>0</v>
      </c>
      <c r="H84" s="82">
        <f>SUM(H50:H83)</f>
        <v>0</v>
      </c>
      <c r="I84" s="31">
        <f>SUM(I5:I83)</f>
        <v>0</v>
      </c>
      <c r="J84" s="25">
        <f>SUM(J5:J83)</f>
        <v>0</v>
      </c>
      <c r="W84" s="216"/>
    </row>
    <row r="85" spans="1:23" x14ac:dyDescent="0.4">
      <c r="A85" s="3"/>
    </row>
    <row r="86" spans="1:23" x14ac:dyDescent="0.4">
      <c r="E86" t="s">
        <v>71</v>
      </c>
      <c r="F86" t="s">
        <v>70</v>
      </c>
      <c r="G86" s="86">
        <f>(H84-G84)</f>
        <v>0</v>
      </c>
    </row>
    <row r="88" spans="1:23" x14ac:dyDescent="0.4">
      <c r="B88" t="s">
        <v>93</v>
      </c>
    </row>
    <row r="89" spans="1:23" x14ac:dyDescent="0.4">
      <c r="B89" t="s">
        <v>92</v>
      </c>
      <c r="F89" t="s">
        <v>200</v>
      </c>
    </row>
    <row r="90" spans="1:23" x14ac:dyDescent="0.4">
      <c r="B90" t="s">
        <v>201</v>
      </c>
    </row>
    <row r="91" spans="1:23" x14ac:dyDescent="0.4">
      <c r="B91" s="161" t="s">
        <v>199</v>
      </c>
    </row>
    <row r="92" spans="1:23" x14ac:dyDescent="0.4">
      <c r="B92" s="161" t="s">
        <v>202</v>
      </c>
    </row>
    <row r="93" spans="1:23" x14ac:dyDescent="0.4">
      <c r="B93" t="s">
        <v>127</v>
      </c>
    </row>
    <row r="94" spans="1:23" ht="19.5" thickBot="1" x14ac:dyDescent="0.45">
      <c r="B94" t="s">
        <v>277</v>
      </c>
    </row>
    <row r="95" spans="1:23" x14ac:dyDescent="0.4">
      <c r="B95" s="179" t="s">
        <v>124</v>
      </c>
      <c r="C95" s="180"/>
      <c r="D95" s="209" t="s">
        <v>4</v>
      </c>
      <c r="E95" s="180"/>
      <c r="F95" s="180"/>
      <c r="G95" s="180"/>
      <c r="H95" s="181"/>
    </row>
    <row r="96" spans="1:23" x14ac:dyDescent="0.4">
      <c r="B96" s="182" t="s">
        <v>125</v>
      </c>
      <c r="C96" s="183">
        <v>10000</v>
      </c>
      <c r="D96" s="208" t="s">
        <v>126</v>
      </c>
      <c r="E96" s="183">
        <v>10000</v>
      </c>
      <c r="F96" s="184"/>
      <c r="G96" s="207" t="s">
        <v>216</v>
      </c>
      <c r="H96" s="185"/>
    </row>
    <row r="97" spans="2:8" x14ac:dyDescent="0.4">
      <c r="B97" s="182" t="s">
        <v>269</v>
      </c>
      <c r="C97" s="183"/>
      <c r="D97" s="184"/>
      <c r="E97" s="183"/>
      <c r="F97" s="184"/>
      <c r="G97" s="184"/>
      <c r="H97" s="185"/>
    </row>
    <row r="98" spans="2:8" x14ac:dyDescent="0.4">
      <c r="B98" s="182" t="s">
        <v>219</v>
      </c>
      <c r="C98" s="183"/>
      <c r="D98" s="184"/>
      <c r="E98" s="183"/>
      <c r="F98" s="184"/>
      <c r="G98" s="184"/>
      <c r="H98" s="185"/>
    </row>
    <row r="99" spans="2:8" x14ac:dyDescent="0.4">
      <c r="B99" s="186" t="s">
        <v>131</v>
      </c>
      <c r="C99" s="187"/>
      <c r="D99" s="184"/>
      <c r="E99" s="184"/>
      <c r="F99" s="184"/>
      <c r="G99" s="184"/>
      <c r="H99" s="185"/>
    </row>
    <row r="100" spans="2:8" x14ac:dyDescent="0.4">
      <c r="B100" s="182" t="s">
        <v>124</v>
      </c>
      <c r="C100" s="184"/>
      <c r="D100" s="208" t="s">
        <v>4</v>
      </c>
      <c r="E100" s="184"/>
      <c r="F100" s="184"/>
      <c r="G100" s="184"/>
      <c r="H100" s="185"/>
    </row>
    <row r="101" spans="2:8" x14ac:dyDescent="0.4">
      <c r="B101" s="182" t="s">
        <v>73</v>
      </c>
      <c r="C101" s="183">
        <v>10000</v>
      </c>
      <c r="D101" s="210" t="s">
        <v>125</v>
      </c>
      <c r="E101" s="206">
        <v>10000</v>
      </c>
      <c r="F101" s="184"/>
      <c r="G101" s="207" t="s">
        <v>216</v>
      </c>
      <c r="H101" s="185"/>
    </row>
    <row r="102" spans="2:8" ht="19.5" thickBot="1" x14ac:dyDescent="0.45">
      <c r="B102" s="188" t="s">
        <v>141</v>
      </c>
      <c r="C102" s="189"/>
      <c r="D102" s="189"/>
      <c r="E102" s="189"/>
      <c r="F102" s="189"/>
      <c r="G102" s="189"/>
      <c r="H102" s="190"/>
    </row>
    <row r="103" spans="2:8" x14ac:dyDescent="0.4">
      <c r="B103" t="s">
        <v>142</v>
      </c>
    </row>
    <row r="105" spans="2:8" x14ac:dyDescent="0.4">
      <c r="B105" t="s">
        <v>265</v>
      </c>
    </row>
    <row r="107" spans="2:8" x14ac:dyDescent="0.4">
      <c r="B107" t="s">
        <v>262</v>
      </c>
    </row>
    <row r="108" spans="2:8" x14ac:dyDescent="0.4">
      <c r="B108" t="s">
        <v>264</v>
      </c>
    </row>
    <row r="109" spans="2:8" x14ac:dyDescent="0.4">
      <c r="B109" t="s">
        <v>263</v>
      </c>
    </row>
    <row r="110" spans="2:8" x14ac:dyDescent="0.4">
      <c r="B110" t="s">
        <v>224</v>
      </c>
    </row>
    <row r="112" spans="2:8" x14ac:dyDescent="0.4">
      <c r="B112" t="s">
        <v>278</v>
      </c>
    </row>
    <row r="113" spans="2:9" x14ac:dyDescent="0.4">
      <c r="B113" t="s">
        <v>221</v>
      </c>
    </row>
    <row r="114" spans="2:9" x14ac:dyDescent="0.4">
      <c r="B114" t="s">
        <v>215</v>
      </c>
    </row>
    <row r="115" spans="2:9" x14ac:dyDescent="0.4">
      <c r="B115" t="s">
        <v>222</v>
      </c>
    </row>
    <row r="116" spans="2:9" ht="19.5" thickBot="1" x14ac:dyDescent="0.45">
      <c r="B116" t="s">
        <v>217</v>
      </c>
    </row>
    <row r="117" spans="2:9" x14ac:dyDescent="0.4">
      <c r="B117" s="191" t="s">
        <v>218</v>
      </c>
      <c r="C117" s="192"/>
      <c r="D117" s="192"/>
      <c r="E117" s="192"/>
      <c r="F117" s="192"/>
      <c r="G117" s="192"/>
      <c r="H117" s="193"/>
    </row>
    <row r="118" spans="2:9" x14ac:dyDescent="0.4">
      <c r="B118" s="194" t="s">
        <v>3</v>
      </c>
      <c r="C118" s="195"/>
      <c r="D118" s="211" t="s">
        <v>4</v>
      </c>
      <c r="E118" s="195"/>
      <c r="F118" s="195"/>
      <c r="G118" s="195"/>
      <c r="H118" s="196"/>
    </row>
    <row r="119" spans="2:9" x14ac:dyDescent="0.4">
      <c r="B119" s="194" t="s">
        <v>125</v>
      </c>
      <c r="C119" s="197">
        <v>10000</v>
      </c>
      <c r="D119" s="211" t="s">
        <v>126</v>
      </c>
      <c r="E119" s="197">
        <v>10000</v>
      </c>
      <c r="F119" s="195"/>
      <c r="G119" s="203" t="s">
        <v>270</v>
      </c>
      <c r="H119" s="204"/>
      <c r="I119" t="s">
        <v>274</v>
      </c>
    </row>
    <row r="120" spans="2:9" x14ac:dyDescent="0.4">
      <c r="B120" s="194" t="s">
        <v>225</v>
      </c>
      <c r="C120" s="195"/>
      <c r="D120" s="195"/>
      <c r="E120" s="195"/>
      <c r="F120" s="195"/>
      <c r="G120" s="195"/>
      <c r="H120" s="196"/>
      <c r="I120" t="s">
        <v>275</v>
      </c>
    </row>
    <row r="121" spans="2:9" x14ac:dyDescent="0.4">
      <c r="B121" s="194" t="s">
        <v>219</v>
      </c>
      <c r="C121" s="195"/>
      <c r="D121" s="195"/>
      <c r="E121" s="195"/>
      <c r="F121" s="195"/>
      <c r="G121" s="195"/>
      <c r="H121" s="196"/>
      <c r="I121" t="s">
        <v>276</v>
      </c>
    </row>
    <row r="122" spans="2:9" x14ac:dyDescent="0.4">
      <c r="B122" s="194" t="s">
        <v>3</v>
      </c>
      <c r="C122" s="195"/>
      <c r="D122" s="195"/>
      <c r="E122" s="195"/>
      <c r="F122" s="195"/>
      <c r="G122" s="195"/>
      <c r="H122" s="196"/>
    </row>
    <row r="123" spans="2:9" ht="19.5" thickBot="1" x14ac:dyDescent="0.45">
      <c r="B123" s="200" t="s">
        <v>73</v>
      </c>
      <c r="C123" s="198">
        <v>10000</v>
      </c>
      <c r="D123" s="212" t="s">
        <v>126</v>
      </c>
      <c r="E123" s="205">
        <v>10000</v>
      </c>
      <c r="F123" s="199"/>
      <c r="G123" s="203" t="s">
        <v>220</v>
      </c>
      <c r="H123" s="204"/>
      <c r="I123" t="s">
        <v>271</v>
      </c>
    </row>
    <row r="124" spans="2:9" x14ac:dyDescent="0.4">
      <c r="B124" s="202" t="s">
        <v>267</v>
      </c>
      <c r="I124" t="s">
        <v>272</v>
      </c>
    </row>
    <row r="126" spans="2:9" x14ac:dyDescent="0.4">
      <c r="B126" s="201" t="s">
        <v>268</v>
      </c>
    </row>
    <row r="127" spans="2:9" x14ac:dyDescent="0.4">
      <c r="B127" s="215" t="s">
        <v>295</v>
      </c>
    </row>
    <row r="128" spans="2:9" x14ac:dyDescent="0.4">
      <c r="B128" s="201" t="s">
        <v>296</v>
      </c>
    </row>
    <row r="129" spans="2:4" x14ac:dyDescent="0.4">
      <c r="B129" t="s">
        <v>273</v>
      </c>
    </row>
    <row r="134" spans="2:4" x14ac:dyDescent="0.4">
      <c r="B134" t="s">
        <v>132</v>
      </c>
    </row>
    <row r="135" spans="2:4" x14ac:dyDescent="0.4">
      <c r="B135" t="s">
        <v>226</v>
      </c>
    </row>
    <row r="136" spans="2:4" x14ac:dyDescent="0.4">
      <c r="B136" t="s">
        <v>266</v>
      </c>
    </row>
    <row r="137" spans="2:4" x14ac:dyDescent="0.4">
      <c r="B137" t="s">
        <v>223</v>
      </c>
    </row>
    <row r="138" spans="2:4" x14ac:dyDescent="0.4">
      <c r="B138" t="s">
        <v>227</v>
      </c>
    </row>
    <row r="140" spans="2:4" x14ac:dyDescent="0.4">
      <c r="B140" t="s">
        <v>203</v>
      </c>
    </row>
    <row r="141" spans="2:4" x14ac:dyDescent="0.4">
      <c r="B141" t="s">
        <v>204</v>
      </c>
    </row>
    <row r="142" spans="2:4" x14ac:dyDescent="0.4">
      <c r="B142" t="s">
        <v>128</v>
      </c>
    </row>
    <row r="143" spans="2:4" x14ac:dyDescent="0.4">
      <c r="B143" t="s">
        <v>133</v>
      </c>
    </row>
    <row r="144" spans="2:4" x14ac:dyDescent="0.4">
      <c r="B144" t="s">
        <v>3</v>
      </c>
      <c r="D144" t="s">
        <v>4</v>
      </c>
    </row>
    <row r="145" spans="2:7" x14ac:dyDescent="0.4">
      <c r="B145" t="s">
        <v>129</v>
      </c>
      <c r="C145">
        <v>300</v>
      </c>
      <c r="D145" t="s">
        <v>130</v>
      </c>
      <c r="E145">
        <v>300</v>
      </c>
    </row>
    <row r="146" spans="2:7" x14ac:dyDescent="0.4">
      <c r="B146" t="s">
        <v>205</v>
      </c>
    </row>
    <row r="148" spans="2:7" x14ac:dyDescent="0.4">
      <c r="B148" s="161" t="s">
        <v>121</v>
      </c>
    </row>
    <row r="149" spans="2:7" x14ac:dyDescent="0.4">
      <c r="B149" s="161"/>
    </row>
    <row r="150" spans="2:7" x14ac:dyDescent="0.4">
      <c r="B150" t="s">
        <v>228</v>
      </c>
    </row>
    <row r="151" spans="2:7" x14ac:dyDescent="0.4">
      <c r="B151" s="178" t="s">
        <v>254</v>
      </c>
    </row>
    <row r="152" spans="2:7" x14ac:dyDescent="0.4">
      <c r="B152" t="s">
        <v>122</v>
      </c>
      <c r="G152" t="s">
        <v>214</v>
      </c>
    </row>
    <row r="153" spans="2:7" x14ac:dyDescent="0.4">
      <c r="B153" t="s">
        <v>3</v>
      </c>
      <c r="D153" t="s">
        <v>4</v>
      </c>
    </row>
    <row r="154" spans="2:7" x14ac:dyDescent="0.4">
      <c r="B154" t="s">
        <v>443</v>
      </c>
      <c r="C154" s="164">
        <v>10000</v>
      </c>
      <c r="D154" t="s">
        <v>208</v>
      </c>
      <c r="E154" s="164">
        <v>10000</v>
      </c>
    </row>
    <row r="156" spans="2:7" x14ac:dyDescent="0.4">
      <c r="B156" s="162" t="s">
        <v>255</v>
      </c>
      <c r="G156" t="s">
        <v>441</v>
      </c>
    </row>
    <row r="157" spans="2:7" x14ac:dyDescent="0.4">
      <c r="B157" s="162" t="s">
        <v>123</v>
      </c>
    </row>
    <row r="158" spans="2:7" x14ac:dyDescent="0.4">
      <c r="B158" t="s">
        <v>206</v>
      </c>
    </row>
    <row r="159" spans="2:7" x14ac:dyDescent="0.4">
      <c r="B159" t="s">
        <v>236</v>
      </c>
      <c r="G159" t="s">
        <v>213</v>
      </c>
    </row>
    <row r="160" spans="2:7" x14ac:dyDescent="0.4">
      <c r="B160" t="s">
        <v>3</v>
      </c>
      <c r="D160" t="s">
        <v>4</v>
      </c>
    </row>
    <row r="161" spans="2:7" x14ac:dyDescent="0.4">
      <c r="B161" t="s">
        <v>207</v>
      </c>
      <c r="C161" s="164">
        <v>10000</v>
      </c>
      <c r="D161" t="s">
        <v>443</v>
      </c>
      <c r="E161" s="164">
        <v>10000</v>
      </c>
    </row>
    <row r="163" spans="2:7" x14ac:dyDescent="0.4">
      <c r="B163" t="s">
        <v>237</v>
      </c>
      <c r="G163" t="s">
        <v>442</v>
      </c>
    </row>
    <row r="164" spans="2:7" x14ac:dyDescent="0.4">
      <c r="B164" t="s">
        <v>235</v>
      </c>
    </row>
    <row r="165" spans="2:7" x14ac:dyDescent="0.4">
      <c r="B165" t="s">
        <v>3</v>
      </c>
      <c r="D165" t="s">
        <v>4</v>
      </c>
    </row>
    <row r="166" spans="2:7" x14ac:dyDescent="0.4">
      <c r="B166" t="s">
        <v>59</v>
      </c>
      <c r="C166" s="164">
        <v>500</v>
      </c>
      <c r="D166" t="s">
        <v>443</v>
      </c>
      <c r="E166" s="164">
        <v>500</v>
      </c>
    </row>
    <row r="168" spans="2:7" x14ac:dyDescent="0.4">
      <c r="B168" s="162" t="s">
        <v>190</v>
      </c>
    </row>
    <row r="171" spans="2:7" x14ac:dyDescent="0.4">
      <c r="B171" s="163" t="s">
        <v>139</v>
      </c>
    </row>
    <row r="172" spans="2:7" ht="19.5" x14ac:dyDescent="0.4">
      <c r="B172" s="165" t="s">
        <v>136</v>
      </c>
      <c r="C172" s="166" t="s">
        <v>137</v>
      </c>
    </row>
    <row r="173" spans="2:7" x14ac:dyDescent="0.4">
      <c r="B173" t="s">
        <v>209</v>
      </c>
    </row>
    <row r="174" spans="2:7" ht="19.5" x14ac:dyDescent="0.4">
      <c r="B174" s="165" t="s">
        <v>210</v>
      </c>
    </row>
    <row r="175" spans="2:7" ht="19.5" x14ac:dyDescent="0.4">
      <c r="B175" s="165" t="s">
        <v>140</v>
      </c>
    </row>
    <row r="176" spans="2:7" x14ac:dyDescent="0.4">
      <c r="B176" t="s">
        <v>138</v>
      </c>
    </row>
    <row r="177" spans="2:8" ht="19.5" x14ac:dyDescent="0.4">
      <c r="B177" s="165" t="s">
        <v>211</v>
      </c>
    </row>
    <row r="178" spans="2:8" x14ac:dyDescent="0.4">
      <c r="B178" t="s">
        <v>212</v>
      </c>
    </row>
    <row r="181" spans="2:8" x14ac:dyDescent="0.4">
      <c r="B181" s="163" t="s">
        <v>234</v>
      </c>
    </row>
    <row r="182" spans="2:8" x14ac:dyDescent="0.4">
      <c r="B182" t="s">
        <v>297</v>
      </c>
    </row>
    <row r="183" spans="2:8" x14ac:dyDescent="0.4">
      <c r="B183" s="178" t="s">
        <v>252</v>
      </c>
    </row>
    <row r="184" spans="2:8" x14ac:dyDescent="0.4">
      <c r="B184" s="174" t="s">
        <v>3</v>
      </c>
      <c r="C184" s="176"/>
      <c r="D184" s="174" t="s">
        <v>4</v>
      </c>
      <c r="E184" s="176"/>
    </row>
    <row r="185" spans="2:8" x14ac:dyDescent="0.4">
      <c r="B185" s="157" t="s">
        <v>35</v>
      </c>
      <c r="C185" s="175">
        <v>10000</v>
      </c>
      <c r="D185" s="157" t="s">
        <v>207</v>
      </c>
      <c r="E185" s="175">
        <v>10000</v>
      </c>
      <c r="H185" t="s">
        <v>229</v>
      </c>
    </row>
    <row r="187" spans="2:8" x14ac:dyDescent="0.4">
      <c r="B187" s="161" t="s">
        <v>253</v>
      </c>
    </row>
    <row r="188" spans="2:8" x14ac:dyDescent="0.4">
      <c r="B188" t="s">
        <v>120</v>
      </c>
      <c r="C188" t="s">
        <v>233</v>
      </c>
    </row>
    <row r="189" spans="2:8" x14ac:dyDescent="0.4">
      <c r="B189" s="45"/>
      <c r="C189" s="173" t="s">
        <v>115</v>
      </c>
      <c r="D189" s="156"/>
      <c r="E189" s="174"/>
      <c r="F189" s="173" t="s">
        <v>116</v>
      </c>
    </row>
    <row r="190" spans="2:8" x14ac:dyDescent="0.4">
      <c r="B190" s="157" t="s">
        <v>118</v>
      </c>
      <c r="C190" s="158">
        <v>10500</v>
      </c>
      <c r="D190" s="157"/>
      <c r="E190" s="157" t="s">
        <v>35</v>
      </c>
      <c r="F190" s="158">
        <v>10500</v>
      </c>
      <c r="G190" t="s">
        <v>230</v>
      </c>
    </row>
    <row r="191" spans="2:8" x14ac:dyDescent="0.4">
      <c r="B191" s="157" t="s">
        <v>208</v>
      </c>
      <c r="C191" s="158">
        <v>10000</v>
      </c>
      <c r="D191" s="157"/>
      <c r="E191" s="157" t="s">
        <v>118</v>
      </c>
      <c r="F191" s="158">
        <v>10000</v>
      </c>
      <c r="G191" t="s">
        <v>231</v>
      </c>
    </row>
    <row r="192" spans="2:8" x14ac:dyDescent="0.4">
      <c r="B192" s="157" t="s">
        <v>119</v>
      </c>
      <c r="C192" s="159">
        <v>500</v>
      </c>
      <c r="D192" s="157"/>
      <c r="E192" s="157" t="s">
        <v>117</v>
      </c>
      <c r="F192" s="159">
        <v>500</v>
      </c>
      <c r="G192" t="s">
        <v>232</v>
      </c>
    </row>
    <row r="193" spans="2:6" x14ac:dyDescent="0.4">
      <c r="B193" s="160"/>
      <c r="C193" s="177"/>
      <c r="D193" s="160"/>
      <c r="E193" s="160"/>
      <c r="F193" s="177"/>
    </row>
    <row r="194" spans="2:6" x14ac:dyDescent="0.4">
      <c r="B194" s="160" t="s">
        <v>241</v>
      </c>
      <c r="C194" s="160"/>
      <c r="D194" s="160"/>
      <c r="E194" s="160"/>
      <c r="F194" s="160"/>
    </row>
    <row r="195" spans="2:6" x14ac:dyDescent="0.4">
      <c r="B195" t="s">
        <v>245</v>
      </c>
    </row>
    <row r="196" spans="2:6" x14ac:dyDescent="0.4">
      <c r="B196" t="s">
        <v>240</v>
      </c>
    </row>
    <row r="197" spans="2:6" x14ac:dyDescent="0.4">
      <c r="B197" t="s">
        <v>242</v>
      </c>
    </row>
    <row r="198" spans="2:6" x14ac:dyDescent="0.4">
      <c r="B198" t="s">
        <v>244</v>
      </c>
    </row>
    <row r="199" spans="2:6" x14ac:dyDescent="0.4">
      <c r="B199" t="s">
        <v>243</v>
      </c>
    </row>
    <row r="200" spans="2:6" x14ac:dyDescent="0.4">
      <c r="B200" t="s">
        <v>246</v>
      </c>
    </row>
    <row r="201" spans="2:6" x14ac:dyDescent="0.4">
      <c r="B201" t="s">
        <v>248</v>
      </c>
      <c r="F201" t="s">
        <v>249</v>
      </c>
    </row>
    <row r="202" spans="2:6" x14ac:dyDescent="0.4">
      <c r="B202" t="s">
        <v>247</v>
      </c>
    </row>
    <row r="203" spans="2:6" x14ac:dyDescent="0.4">
      <c r="B203" t="s">
        <v>250</v>
      </c>
    </row>
    <row r="204" spans="2:6" x14ac:dyDescent="0.4">
      <c r="B204" t="s">
        <v>256</v>
      </c>
    </row>
    <row r="207" spans="2:6" x14ac:dyDescent="0.4">
      <c r="B207" t="s">
        <v>251</v>
      </c>
    </row>
    <row r="210" spans="2:2" x14ac:dyDescent="0.4">
      <c r="B210" t="s">
        <v>135</v>
      </c>
    </row>
    <row r="212" spans="2:2" x14ac:dyDescent="0.4">
      <c r="B212" t="s">
        <v>257</v>
      </c>
    </row>
    <row r="213" spans="2:2" x14ac:dyDescent="0.4">
      <c r="B213" t="s">
        <v>258</v>
      </c>
    </row>
    <row r="214" spans="2:2" x14ac:dyDescent="0.4">
      <c r="B214" t="s">
        <v>260</v>
      </c>
    </row>
    <row r="215" spans="2:2" x14ac:dyDescent="0.4">
      <c r="B215" t="s">
        <v>259</v>
      </c>
    </row>
    <row r="216" spans="2:2" x14ac:dyDescent="0.4">
      <c r="B216" t="s">
        <v>261</v>
      </c>
    </row>
    <row r="219" spans="2:2" x14ac:dyDescent="0.4">
      <c r="B219" s="161"/>
    </row>
    <row r="220" spans="2:2" x14ac:dyDescent="0.4">
      <c r="B220" t="s">
        <v>292</v>
      </c>
    </row>
    <row r="221" spans="2:2" x14ac:dyDescent="0.4">
      <c r="B221" t="s">
        <v>291</v>
      </c>
    </row>
    <row r="222" spans="2:2" x14ac:dyDescent="0.4">
      <c r="B222" t="s">
        <v>293</v>
      </c>
    </row>
    <row r="223" spans="2:2" x14ac:dyDescent="0.4">
      <c r="B223" t="s">
        <v>290</v>
      </c>
    </row>
    <row r="224" spans="2:2" x14ac:dyDescent="0.4">
      <c r="B224" t="s">
        <v>294</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5"/>
  <sheetViews>
    <sheetView topLeftCell="A25" workbookViewId="0">
      <selection activeCell="A40" sqref="A40"/>
    </sheetView>
  </sheetViews>
  <sheetFormatPr defaultRowHeight="18.75" x14ac:dyDescent="0.4"/>
  <cols>
    <col min="3" max="3" width="24.75" customWidth="1"/>
    <col min="4" max="4" width="14.5" customWidth="1"/>
    <col min="5" max="5" width="24.25" customWidth="1"/>
    <col min="6" max="6" width="14.125" customWidth="1"/>
  </cols>
  <sheetData>
    <row r="1" spans="1:7" x14ac:dyDescent="0.4">
      <c r="A1" t="s">
        <v>143</v>
      </c>
    </row>
    <row r="2" spans="1:7" x14ac:dyDescent="0.4">
      <c r="B2" s="163" t="s">
        <v>144</v>
      </c>
      <c r="G2" t="s">
        <v>158</v>
      </c>
    </row>
    <row r="3" spans="1:7" x14ac:dyDescent="0.4">
      <c r="G3" s="170" t="s">
        <v>159</v>
      </c>
    </row>
    <row r="4" spans="1:7" x14ac:dyDescent="0.4">
      <c r="C4" t="s">
        <v>145</v>
      </c>
      <c r="E4" t="s">
        <v>4</v>
      </c>
      <c r="G4" s="167" t="s">
        <v>160</v>
      </c>
    </row>
    <row r="5" spans="1:7" x14ac:dyDescent="0.4">
      <c r="B5" t="s">
        <v>146</v>
      </c>
      <c r="G5" t="s">
        <v>94</v>
      </c>
    </row>
    <row r="6" spans="1:7" x14ac:dyDescent="0.4">
      <c r="C6" t="s">
        <v>171</v>
      </c>
      <c r="E6" t="s">
        <v>148</v>
      </c>
      <c r="G6" s="168" t="s">
        <v>157</v>
      </c>
    </row>
    <row r="7" spans="1:7" x14ac:dyDescent="0.4">
      <c r="B7" t="s">
        <v>166</v>
      </c>
      <c r="G7" s="168"/>
    </row>
    <row r="8" spans="1:7" x14ac:dyDescent="0.4">
      <c r="C8" t="s">
        <v>167</v>
      </c>
      <c r="E8" t="s">
        <v>168</v>
      </c>
      <c r="G8" s="168" t="s">
        <v>279</v>
      </c>
    </row>
    <row r="9" spans="1:7" x14ac:dyDescent="0.4">
      <c r="G9" s="168"/>
    </row>
    <row r="10" spans="1:7" x14ac:dyDescent="0.4">
      <c r="B10" t="s">
        <v>149</v>
      </c>
    </row>
    <row r="11" spans="1:7" x14ac:dyDescent="0.4">
      <c r="C11" s="171" t="s">
        <v>165</v>
      </c>
      <c r="E11" t="s">
        <v>147</v>
      </c>
      <c r="G11" t="s">
        <v>175</v>
      </c>
    </row>
    <row r="12" spans="1:7" x14ac:dyDescent="0.4">
      <c r="B12" t="s">
        <v>195</v>
      </c>
      <c r="C12" s="171"/>
    </row>
    <row r="13" spans="1:7" x14ac:dyDescent="0.4">
      <c r="C13" s="171" t="s">
        <v>446</v>
      </c>
      <c r="E13" s="169" t="s">
        <v>447</v>
      </c>
    </row>
    <row r="14" spans="1:7" x14ac:dyDescent="0.4">
      <c r="B14" s="214" t="s">
        <v>184</v>
      </c>
    </row>
    <row r="15" spans="1:7" x14ac:dyDescent="0.4">
      <c r="C15" s="169" t="s">
        <v>154</v>
      </c>
      <c r="E15" t="s">
        <v>148</v>
      </c>
    </row>
    <row r="16" spans="1:7" x14ac:dyDescent="0.4">
      <c r="B16" s="213" t="s">
        <v>185</v>
      </c>
    </row>
    <row r="17" spans="2:7" x14ac:dyDescent="0.4">
      <c r="C17" s="169" t="s">
        <v>174</v>
      </c>
      <c r="E17" t="s">
        <v>148</v>
      </c>
    </row>
    <row r="18" spans="2:7" x14ac:dyDescent="0.4">
      <c r="C18" t="s">
        <v>164</v>
      </c>
      <c r="E18" t="s">
        <v>148</v>
      </c>
    </row>
    <row r="19" spans="2:7" x14ac:dyDescent="0.4">
      <c r="B19" t="s">
        <v>191</v>
      </c>
    </row>
    <row r="20" spans="2:7" x14ac:dyDescent="0.4">
      <c r="C20" s="171" t="s">
        <v>179</v>
      </c>
      <c r="E20" t="s">
        <v>180</v>
      </c>
      <c r="G20" t="s">
        <v>183</v>
      </c>
    </row>
    <row r="21" spans="2:7" x14ac:dyDescent="0.4">
      <c r="B21" t="s">
        <v>186</v>
      </c>
    </row>
    <row r="22" spans="2:7" x14ac:dyDescent="0.4">
      <c r="C22" t="s">
        <v>181</v>
      </c>
      <c r="E22" t="s">
        <v>182</v>
      </c>
      <c r="G22" t="s">
        <v>196</v>
      </c>
    </row>
    <row r="23" spans="2:7" x14ac:dyDescent="0.4">
      <c r="G23" t="s">
        <v>197</v>
      </c>
    </row>
    <row r="24" spans="2:7" x14ac:dyDescent="0.4">
      <c r="G24" t="s">
        <v>198</v>
      </c>
    </row>
    <row r="27" spans="2:7" x14ac:dyDescent="0.4">
      <c r="B27" s="163" t="s">
        <v>150</v>
      </c>
    </row>
    <row r="29" spans="2:7" x14ac:dyDescent="0.4">
      <c r="C29" t="s">
        <v>3</v>
      </c>
      <c r="E29" t="s">
        <v>4</v>
      </c>
    </row>
    <row r="30" spans="2:7" x14ac:dyDescent="0.4">
      <c r="B30" t="s">
        <v>151</v>
      </c>
    </row>
    <row r="31" spans="2:7" x14ac:dyDescent="0.4">
      <c r="C31" t="s">
        <v>161</v>
      </c>
      <c r="E31" t="s">
        <v>170</v>
      </c>
    </row>
    <row r="32" spans="2:7" x14ac:dyDescent="0.4">
      <c r="B32" t="s">
        <v>172</v>
      </c>
    </row>
    <row r="33" spans="2:7" x14ac:dyDescent="0.4">
      <c r="C33" t="s">
        <v>169</v>
      </c>
      <c r="E33" t="s">
        <v>126</v>
      </c>
    </row>
    <row r="35" spans="2:7" x14ac:dyDescent="0.4">
      <c r="B35" t="s">
        <v>163</v>
      </c>
    </row>
    <row r="36" spans="2:7" x14ac:dyDescent="0.4">
      <c r="C36" t="s">
        <v>152</v>
      </c>
      <c r="E36" s="169" t="s">
        <v>162</v>
      </c>
    </row>
    <row r="37" spans="2:7" x14ac:dyDescent="0.4">
      <c r="B37" t="s">
        <v>192</v>
      </c>
      <c r="G37" t="s">
        <v>156</v>
      </c>
    </row>
    <row r="38" spans="2:7" x14ac:dyDescent="0.4">
      <c r="C38" s="171" t="s">
        <v>153</v>
      </c>
      <c r="E38" s="171" t="s">
        <v>187</v>
      </c>
    </row>
    <row r="39" spans="2:7" x14ac:dyDescent="0.4">
      <c r="B39" t="s">
        <v>193</v>
      </c>
      <c r="G39" t="s">
        <v>155</v>
      </c>
    </row>
    <row r="40" spans="2:7" x14ac:dyDescent="0.4">
      <c r="C40" t="s">
        <v>152</v>
      </c>
      <c r="E40" s="171" t="s">
        <v>188</v>
      </c>
    </row>
    <row r="41" spans="2:7" x14ac:dyDescent="0.4">
      <c r="B41" s="213" t="s">
        <v>194</v>
      </c>
    </row>
    <row r="42" spans="2:7" x14ac:dyDescent="0.4">
      <c r="C42" t="s">
        <v>152</v>
      </c>
      <c r="E42" s="169" t="s">
        <v>173</v>
      </c>
    </row>
    <row r="43" spans="2:7" ht="19.5" x14ac:dyDescent="0.4">
      <c r="B43" s="172" t="s">
        <v>176</v>
      </c>
    </row>
    <row r="44" spans="2:7" x14ac:dyDescent="0.4">
      <c r="C44" t="s">
        <v>178</v>
      </c>
      <c r="E44" s="169" t="s">
        <v>177</v>
      </c>
      <c r="G44" t="s">
        <v>189</v>
      </c>
    </row>
    <row r="45" spans="2:7" x14ac:dyDescent="0.4">
      <c r="E45" s="169"/>
    </row>
    <row r="46" spans="2:7" x14ac:dyDescent="0.4">
      <c r="E46" s="169"/>
    </row>
    <row r="48" spans="2:7" x14ac:dyDescent="0.4">
      <c r="B48" t="s">
        <v>280</v>
      </c>
    </row>
    <row r="49" spans="2:4" x14ac:dyDescent="0.4">
      <c r="B49" t="s">
        <v>281</v>
      </c>
      <c r="D49" t="s">
        <v>288</v>
      </c>
    </row>
    <row r="50" spans="2:4" x14ac:dyDescent="0.4">
      <c r="B50" t="s">
        <v>282</v>
      </c>
      <c r="D50" t="s">
        <v>285</v>
      </c>
    </row>
    <row r="51" spans="2:4" x14ac:dyDescent="0.4">
      <c r="B51" t="s">
        <v>283</v>
      </c>
      <c r="D51" t="s">
        <v>286</v>
      </c>
    </row>
    <row r="52" spans="2:4" x14ac:dyDescent="0.4">
      <c r="B52" t="s">
        <v>284</v>
      </c>
      <c r="D52" t="s">
        <v>285</v>
      </c>
    </row>
    <row r="53" spans="2:4" x14ac:dyDescent="0.4">
      <c r="B53" t="s">
        <v>287</v>
      </c>
    </row>
    <row r="54" spans="2:4" x14ac:dyDescent="0.4">
      <c r="B54" t="s">
        <v>289</v>
      </c>
    </row>
    <row r="55" spans="2:4" x14ac:dyDescent="0.4">
      <c r="B55"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M92"/>
  <sheetViews>
    <sheetView topLeftCell="A25" workbookViewId="0">
      <selection activeCell="G16" sqref="G16"/>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5" width="9" customWidth="1"/>
  </cols>
  <sheetData>
    <row r="1" spans="1:10" ht="35.25" customHeight="1" x14ac:dyDescent="0.4">
      <c r="A1" s="247" t="s">
        <v>111</v>
      </c>
      <c r="B1" s="248"/>
      <c r="C1" s="248"/>
      <c r="D1" s="248"/>
      <c r="E1" s="248"/>
      <c r="F1" s="248"/>
      <c r="G1" s="248"/>
      <c r="H1" s="248"/>
      <c r="I1" s="248"/>
      <c r="J1" s="248"/>
    </row>
    <row r="2" spans="1:10" ht="28.5" customHeight="1" thickBot="1" x14ac:dyDescent="0.45">
      <c r="D2" s="248" t="s">
        <v>1</v>
      </c>
      <c r="E2" s="248"/>
      <c r="F2" s="248"/>
      <c r="G2" s="248"/>
    </row>
    <row r="3" spans="1:10" x14ac:dyDescent="0.4">
      <c r="A3" s="249" t="s">
        <v>0</v>
      </c>
      <c r="B3" s="251" t="s">
        <v>2</v>
      </c>
      <c r="C3" s="252"/>
      <c r="D3" s="251" t="s">
        <v>5</v>
      </c>
      <c r="E3" s="253"/>
      <c r="F3" s="254" t="s">
        <v>0</v>
      </c>
      <c r="G3" s="251" t="s">
        <v>6</v>
      </c>
      <c r="H3" s="252"/>
      <c r="I3" s="251" t="s">
        <v>7</v>
      </c>
      <c r="J3" s="252"/>
    </row>
    <row r="4" spans="1:10" x14ac:dyDescent="0.4">
      <c r="A4" s="250"/>
      <c r="B4" s="5" t="s">
        <v>3</v>
      </c>
      <c r="C4" s="1" t="s">
        <v>4</v>
      </c>
      <c r="D4" s="6" t="s">
        <v>3</v>
      </c>
      <c r="E4" s="45" t="s">
        <v>4</v>
      </c>
      <c r="F4" s="255"/>
      <c r="G4" s="16" t="s">
        <v>3</v>
      </c>
      <c r="H4" s="15" t="s">
        <v>4</v>
      </c>
      <c r="I4" s="16" t="s">
        <v>3</v>
      </c>
      <c r="J4" s="15" t="s">
        <v>4</v>
      </c>
    </row>
    <row r="5" spans="1:10" x14ac:dyDescent="0.4">
      <c r="A5" s="7"/>
      <c r="B5" s="105" t="s">
        <v>77</v>
      </c>
      <c r="C5" s="17" t="s">
        <v>76</v>
      </c>
      <c r="D5" s="32"/>
      <c r="E5" s="44"/>
      <c r="F5" s="47"/>
      <c r="G5" s="34"/>
      <c r="H5" s="33"/>
      <c r="I5" s="112"/>
      <c r="J5" s="35"/>
    </row>
    <row r="6" spans="1:10" x14ac:dyDescent="0.4">
      <c r="A6" s="8"/>
      <c r="B6" s="106" t="s">
        <v>74</v>
      </c>
      <c r="C6" s="18"/>
      <c r="D6" s="27"/>
      <c r="E6" s="42"/>
      <c r="F6" s="48"/>
      <c r="G6" s="27"/>
      <c r="H6" s="18"/>
      <c r="I6" s="109"/>
      <c r="J6" s="18"/>
    </row>
    <row r="7" spans="1:10" x14ac:dyDescent="0.4">
      <c r="A7" s="3"/>
      <c r="B7" s="107"/>
      <c r="C7" s="18"/>
      <c r="D7" s="26"/>
      <c r="E7" s="42"/>
      <c r="F7" s="49"/>
      <c r="G7" s="27"/>
      <c r="H7" s="18"/>
      <c r="I7" s="107"/>
      <c r="J7" s="36"/>
    </row>
    <row r="8" spans="1:10" x14ac:dyDescent="0.4">
      <c r="A8" s="3"/>
      <c r="B8" s="108" t="s">
        <v>107</v>
      </c>
      <c r="C8" s="18"/>
      <c r="D8" s="26"/>
      <c r="E8" s="42"/>
      <c r="F8" s="49"/>
      <c r="G8" s="27"/>
      <c r="H8" s="18"/>
      <c r="I8" s="110"/>
      <c r="J8" s="36"/>
    </row>
    <row r="9" spans="1:10" x14ac:dyDescent="0.4">
      <c r="A9" s="3"/>
      <c r="B9" s="109" t="s">
        <v>91</v>
      </c>
      <c r="C9" s="18"/>
      <c r="D9" s="26"/>
      <c r="E9" s="42"/>
      <c r="F9" s="49"/>
      <c r="G9" s="27"/>
      <c r="H9" s="18"/>
      <c r="I9" s="110"/>
      <c r="J9" s="36"/>
    </row>
    <row r="10" spans="1:10" x14ac:dyDescent="0.4">
      <c r="A10" s="3"/>
      <c r="B10" s="109"/>
      <c r="C10" s="18" t="s">
        <v>383</v>
      </c>
      <c r="D10" s="26"/>
      <c r="E10" s="42"/>
      <c r="F10" s="49"/>
      <c r="G10" s="27"/>
      <c r="H10" s="18"/>
      <c r="I10" s="110"/>
      <c r="J10" s="36"/>
    </row>
    <row r="11" spans="1:10" x14ac:dyDescent="0.4">
      <c r="A11" s="3"/>
      <c r="B11" s="109"/>
      <c r="C11" s="18" t="s">
        <v>384</v>
      </c>
      <c r="D11" s="26"/>
      <c r="E11" s="42"/>
      <c r="F11" s="49"/>
      <c r="G11" s="27"/>
      <c r="H11" s="18"/>
      <c r="I11" s="110"/>
      <c r="J11" s="36"/>
    </row>
    <row r="12" spans="1:10" x14ac:dyDescent="0.4">
      <c r="A12" s="3"/>
      <c r="B12" s="109"/>
      <c r="C12" s="18" t="s">
        <v>385</v>
      </c>
      <c r="D12" s="26"/>
      <c r="E12" s="42"/>
      <c r="F12" s="49"/>
      <c r="G12" s="27"/>
      <c r="H12" s="18"/>
      <c r="I12" s="110"/>
      <c r="J12" s="36"/>
    </row>
    <row r="13" spans="1:10" x14ac:dyDescent="0.4">
      <c r="A13" s="3" t="s">
        <v>73</v>
      </c>
      <c r="B13" s="109"/>
      <c r="C13" s="18"/>
      <c r="D13" s="26"/>
      <c r="E13" s="42"/>
      <c r="F13" s="49"/>
      <c r="G13" s="27"/>
      <c r="H13" s="18"/>
      <c r="I13" s="110"/>
      <c r="J13" s="36"/>
    </row>
    <row r="14" spans="1:10" x14ac:dyDescent="0.4">
      <c r="A14" s="8" t="s">
        <v>35</v>
      </c>
      <c r="B14" s="109"/>
      <c r="C14" s="19" t="s">
        <v>391</v>
      </c>
      <c r="D14" s="26"/>
      <c r="E14" s="43"/>
      <c r="F14" s="48"/>
      <c r="G14" s="26"/>
      <c r="H14" s="37"/>
      <c r="I14" s="110"/>
      <c r="J14" s="36"/>
    </row>
    <row r="15" spans="1:10" x14ac:dyDescent="0.4">
      <c r="A15" s="8" t="s">
        <v>33</v>
      </c>
      <c r="B15" s="109"/>
      <c r="F15" s="48" t="s">
        <v>392</v>
      </c>
      <c r="G15" s="26"/>
      <c r="H15" s="37"/>
      <c r="I15" s="110"/>
      <c r="J15" s="37"/>
    </row>
    <row r="16" spans="1:10" x14ac:dyDescent="0.4">
      <c r="A16" s="8" t="s">
        <v>32</v>
      </c>
      <c r="B16" s="108" t="s">
        <v>109</v>
      </c>
      <c r="C16" s="19" t="s">
        <v>386</v>
      </c>
      <c r="D16" s="30"/>
      <c r="E16" s="43"/>
      <c r="F16" s="48"/>
      <c r="G16" s="26"/>
      <c r="H16" s="37"/>
      <c r="I16" s="110"/>
      <c r="J16" s="37"/>
    </row>
    <row r="17" spans="1:11" x14ac:dyDescent="0.4">
      <c r="A17" s="8" t="s">
        <v>34</v>
      </c>
      <c r="B17" s="109"/>
      <c r="C17" s="19" t="s">
        <v>387</v>
      </c>
      <c r="D17" s="30"/>
      <c r="E17" s="97"/>
      <c r="F17" s="48"/>
      <c r="G17" s="26"/>
      <c r="H17" s="37"/>
      <c r="I17" s="110"/>
      <c r="J17" s="37"/>
      <c r="K17" t="s">
        <v>62</v>
      </c>
    </row>
    <row r="18" spans="1:11" x14ac:dyDescent="0.4">
      <c r="A18" s="9" t="s">
        <v>8</v>
      </c>
      <c r="B18" s="110"/>
      <c r="C18" s="19" t="s">
        <v>388</v>
      </c>
      <c r="D18" s="30"/>
      <c r="F18" s="48"/>
      <c r="G18" s="26"/>
      <c r="H18" s="37"/>
      <c r="I18" s="107"/>
      <c r="J18" s="37"/>
    </row>
    <row r="19" spans="1:11" x14ac:dyDescent="0.4">
      <c r="A19" s="3" t="s">
        <v>9</v>
      </c>
      <c r="B19" s="110"/>
      <c r="C19" s="20" t="s">
        <v>389</v>
      </c>
      <c r="D19" s="30"/>
      <c r="E19" s="43"/>
      <c r="F19" s="48"/>
      <c r="G19" s="29"/>
      <c r="H19" s="37"/>
      <c r="I19" s="107"/>
      <c r="J19" s="20"/>
    </row>
    <row r="20" spans="1:11" x14ac:dyDescent="0.4">
      <c r="A20" s="8" t="s">
        <v>10</v>
      </c>
      <c r="B20" s="110"/>
      <c r="C20" s="18" t="s">
        <v>390</v>
      </c>
      <c r="D20" s="27"/>
      <c r="E20" s="43"/>
      <c r="F20" s="48"/>
      <c r="G20" s="26"/>
      <c r="H20" s="37"/>
      <c r="I20" s="109"/>
      <c r="J20" s="18"/>
    </row>
    <row r="21" spans="1:11" x14ac:dyDescent="0.4">
      <c r="A21" s="9" t="s">
        <v>11</v>
      </c>
      <c r="B21" s="107"/>
      <c r="C21" s="20"/>
      <c r="D21" s="26"/>
      <c r="E21" s="43"/>
      <c r="F21" s="48"/>
      <c r="G21" s="26"/>
      <c r="H21" s="36"/>
      <c r="I21" s="107"/>
      <c r="J21" s="19"/>
    </row>
    <row r="22" spans="1:11" x14ac:dyDescent="0.4">
      <c r="A22" s="9" t="s">
        <v>12</v>
      </c>
      <c r="B22" s="87"/>
      <c r="C22" s="20"/>
      <c r="D22" s="89"/>
      <c r="E22" s="90"/>
      <c r="F22" s="48"/>
      <c r="G22" s="26"/>
      <c r="H22" s="20"/>
      <c r="I22" s="93"/>
      <c r="J22" s="20"/>
      <c r="K22" s="91" t="s">
        <v>55</v>
      </c>
    </row>
    <row r="23" spans="1:11" x14ac:dyDescent="0.4">
      <c r="A23" s="9" t="s">
        <v>27</v>
      </c>
      <c r="B23" s="107"/>
      <c r="C23" s="20"/>
      <c r="D23" s="30"/>
      <c r="E23" s="43"/>
      <c r="F23" s="48"/>
      <c r="G23" s="26"/>
      <c r="H23" s="18"/>
      <c r="I23" s="107"/>
      <c r="J23" s="18"/>
    </row>
    <row r="24" spans="1:11" ht="19.5" thickBot="1" x14ac:dyDescent="0.45">
      <c r="A24" s="79" t="s">
        <v>13</v>
      </c>
      <c r="B24" s="111"/>
      <c r="C24" s="80"/>
      <c r="D24" s="28"/>
      <c r="E24" s="75"/>
      <c r="F24" s="54"/>
      <c r="G24" s="28"/>
      <c r="H24" s="74"/>
      <c r="I24" s="111"/>
      <c r="J24" s="81"/>
      <c r="K24" s="10"/>
    </row>
    <row r="25" spans="1:11" ht="19.5" thickTop="1" x14ac:dyDescent="0.4">
      <c r="A25" s="102" t="s">
        <v>87</v>
      </c>
      <c r="B25" s="30" t="s">
        <v>99</v>
      </c>
      <c r="C25" s="118" t="s">
        <v>80</v>
      </c>
      <c r="D25" s="30"/>
      <c r="E25" s="42"/>
      <c r="F25" s="49"/>
      <c r="G25" s="27"/>
      <c r="H25" s="18"/>
      <c r="I25" s="30"/>
      <c r="J25" s="115"/>
    </row>
    <row r="26" spans="1:11" x14ac:dyDescent="0.4">
      <c r="A26" s="3"/>
      <c r="C26" s="118" t="s">
        <v>75</v>
      </c>
      <c r="D26" s="27"/>
      <c r="E26" s="42"/>
      <c r="F26" s="49"/>
      <c r="G26" s="27"/>
      <c r="H26" s="18"/>
      <c r="I26" s="27"/>
      <c r="J26" s="116"/>
    </row>
    <row r="27" spans="1:11" x14ac:dyDescent="0.4">
      <c r="A27" s="3"/>
      <c r="B27" s="103" t="s">
        <v>108</v>
      </c>
      <c r="C27" s="118"/>
      <c r="D27" s="27"/>
      <c r="E27" s="42"/>
      <c r="F27" s="49"/>
      <c r="G27" s="27"/>
      <c r="H27" s="18"/>
      <c r="I27" s="27"/>
      <c r="J27" s="116"/>
    </row>
    <row r="28" spans="1:11" x14ac:dyDescent="0.4">
      <c r="A28" s="3" t="s">
        <v>64</v>
      </c>
      <c r="B28" s="30" t="s">
        <v>85</v>
      </c>
      <c r="C28" s="118"/>
      <c r="D28" s="27"/>
      <c r="E28" s="42"/>
      <c r="F28" s="49"/>
      <c r="G28" s="27"/>
      <c r="H28" s="18"/>
      <c r="I28" s="27"/>
      <c r="J28" s="116"/>
    </row>
    <row r="29" spans="1:11" x14ac:dyDescent="0.4">
      <c r="A29" s="8" t="s">
        <v>36</v>
      </c>
      <c r="B29" s="26"/>
      <c r="C29" s="119" t="s">
        <v>83</v>
      </c>
      <c r="D29" s="27"/>
      <c r="E29" s="43"/>
      <c r="F29" s="48"/>
      <c r="G29" s="29"/>
      <c r="H29" s="18"/>
      <c r="I29" s="29"/>
      <c r="J29" s="116"/>
    </row>
    <row r="30" spans="1:11" x14ac:dyDescent="0.4">
      <c r="A30" s="103" t="s">
        <v>108</v>
      </c>
      <c r="C30" s="119" t="s">
        <v>373</v>
      </c>
      <c r="D30" s="27"/>
      <c r="E30" s="43"/>
      <c r="F30" s="48"/>
      <c r="G30" s="29"/>
      <c r="H30" s="18"/>
      <c r="I30" s="29"/>
      <c r="J30" s="116"/>
    </row>
    <row r="31" spans="1:11" x14ac:dyDescent="0.4">
      <c r="A31" s="8"/>
      <c r="B31" s="26"/>
      <c r="C31" s="119" t="s">
        <v>369</v>
      </c>
      <c r="D31" s="27"/>
      <c r="E31" s="43"/>
      <c r="F31" s="48"/>
      <c r="G31" s="29"/>
      <c r="H31" s="18"/>
      <c r="I31" s="29"/>
      <c r="J31" s="116"/>
    </row>
    <row r="32" spans="1:11" x14ac:dyDescent="0.4">
      <c r="A32" s="8"/>
      <c r="B32" s="26"/>
      <c r="C32" s="119" t="s">
        <v>370</v>
      </c>
      <c r="D32" s="27"/>
      <c r="E32" s="43"/>
      <c r="F32" s="48"/>
      <c r="G32" s="29"/>
      <c r="H32" s="18"/>
      <c r="I32" s="29"/>
      <c r="J32" s="116"/>
    </row>
    <row r="33" spans="1:13" x14ac:dyDescent="0.4">
      <c r="A33" s="8"/>
      <c r="B33" s="26"/>
      <c r="C33" s="119" t="s">
        <v>371</v>
      </c>
      <c r="D33" s="27"/>
      <c r="E33" s="43"/>
      <c r="F33" s="48"/>
      <c r="G33" s="29"/>
      <c r="H33" s="18"/>
      <c r="I33" s="29"/>
      <c r="J33" s="116"/>
    </row>
    <row r="34" spans="1:13" x14ac:dyDescent="0.4">
      <c r="A34" s="8"/>
      <c r="B34" s="26"/>
      <c r="C34" s="119" t="s">
        <v>372</v>
      </c>
      <c r="D34" s="27"/>
      <c r="E34" s="43"/>
      <c r="F34" s="48"/>
      <c r="G34" s="29"/>
      <c r="H34" s="18"/>
      <c r="I34" s="29"/>
      <c r="J34" s="116"/>
    </row>
    <row r="35" spans="1:13" x14ac:dyDescent="0.4">
      <c r="A35" s="8" t="s">
        <v>38</v>
      </c>
      <c r="B35" s="102" t="s">
        <v>87</v>
      </c>
      <c r="C35" s="119"/>
      <c r="D35" s="27"/>
      <c r="E35" s="43"/>
      <c r="F35" s="48"/>
      <c r="G35" s="29"/>
      <c r="H35" s="18"/>
      <c r="I35" s="29"/>
      <c r="J35" s="116"/>
    </row>
    <row r="36" spans="1:13" x14ac:dyDescent="0.4">
      <c r="A36" s="8" t="s">
        <v>39</v>
      </c>
      <c r="B36" s="26" t="s">
        <v>86</v>
      </c>
      <c r="C36" s="119"/>
      <c r="D36" s="27"/>
      <c r="E36" s="43"/>
      <c r="F36" s="48"/>
      <c r="G36" s="29"/>
      <c r="H36" s="18"/>
      <c r="I36" s="29"/>
      <c r="J36" s="116"/>
    </row>
    <row r="37" spans="1:13" x14ac:dyDescent="0.4">
      <c r="A37" s="8" t="s">
        <v>40</v>
      </c>
      <c r="B37" s="26"/>
      <c r="C37" s="119" t="s">
        <v>84</v>
      </c>
      <c r="D37" s="101"/>
      <c r="E37" s="100"/>
      <c r="F37" s="48"/>
      <c r="G37" s="29"/>
      <c r="H37" s="18"/>
      <c r="I37" s="29"/>
      <c r="J37" s="99"/>
      <c r="K37" t="s">
        <v>61</v>
      </c>
    </row>
    <row r="38" spans="1:13" x14ac:dyDescent="0.4">
      <c r="A38" s="9" t="s">
        <v>14</v>
      </c>
      <c r="B38" s="26"/>
      <c r="C38" s="120" t="s">
        <v>374</v>
      </c>
      <c r="D38" s="27"/>
      <c r="E38" s="133"/>
      <c r="F38" s="48"/>
      <c r="G38" s="29"/>
      <c r="H38" s="20"/>
      <c r="I38" s="29"/>
      <c r="J38" s="151"/>
      <c r="K38" t="s">
        <v>49</v>
      </c>
      <c r="M38" s="150"/>
    </row>
    <row r="39" spans="1:13" x14ac:dyDescent="0.4">
      <c r="A39" s="9" t="s">
        <v>41</v>
      </c>
      <c r="B39" s="26"/>
      <c r="C39" s="120" t="s">
        <v>375</v>
      </c>
      <c r="D39" s="26"/>
      <c r="E39" s="65"/>
      <c r="F39" s="49"/>
      <c r="G39" s="26"/>
      <c r="H39" s="18"/>
      <c r="I39" s="29"/>
      <c r="J39" s="152"/>
      <c r="K39" t="s">
        <v>53</v>
      </c>
      <c r="M39" s="150"/>
    </row>
    <row r="40" spans="1:13" ht="19.5" thickBot="1" x14ac:dyDescent="0.45">
      <c r="A40" s="71" t="s">
        <v>15</v>
      </c>
      <c r="B40" s="72"/>
      <c r="C40" s="117" t="s">
        <v>376</v>
      </c>
      <c r="D40" s="72"/>
      <c r="E40" s="75"/>
      <c r="F40" s="76"/>
      <c r="G40" s="72"/>
      <c r="H40" s="74"/>
      <c r="I40" s="72"/>
      <c r="J40" s="117"/>
    </row>
    <row r="41" spans="1:13" ht="19.5" thickTop="1" x14ac:dyDescent="0.4">
      <c r="A41" s="3"/>
      <c r="B41" s="27"/>
      <c r="C41" s="127"/>
      <c r="D41" s="27"/>
      <c r="E41" s="42"/>
      <c r="F41" s="49"/>
      <c r="G41" s="27"/>
      <c r="H41" s="18"/>
      <c r="I41" s="27"/>
      <c r="J41" s="127"/>
      <c r="K41" t="s">
        <v>68</v>
      </c>
    </row>
    <row r="42" spans="1:13" x14ac:dyDescent="0.4">
      <c r="A42" s="11"/>
      <c r="B42" s="27"/>
      <c r="C42" s="127"/>
      <c r="D42" s="30"/>
      <c r="E42" s="42"/>
      <c r="F42" s="49"/>
      <c r="G42" s="30"/>
      <c r="H42" s="39"/>
      <c r="I42" s="104" t="s">
        <v>106</v>
      </c>
      <c r="J42" s="128"/>
      <c r="K42" t="s">
        <v>69</v>
      </c>
    </row>
    <row r="43" spans="1:13" x14ac:dyDescent="0.4">
      <c r="A43" s="9"/>
      <c r="B43" s="27"/>
      <c r="C43" s="127"/>
      <c r="D43" s="26"/>
      <c r="E43" s="42"/>
      <c r="F43" s="49"/>
      <c r="G43" s="26"/>
      <c r="H43" s="36"/>
      <c r="I43" s="29"/>
      <c r="J43" s="129"/>
    </row>
    <row r="44" spans="1:13" x14ac:dyDescent="0.4">
      <c r="A44" s="9"/>
      <c r="B44" s="27" t="s">
        <v>90</v>
      </c>
      <c r="C44" s="127"/>
      <c r="D44" s="26"/>
      <c r="E44" s="42"/>
      <c r="F44" s="49"/>
      <c r="G44" s="26"/>
      <c r="H44" s="36"/>
      <c r="I44" s="29"/>
      <c r="J44" s="129"/>
    </row>
    <row r="45" spans="1:13" ht="19.5" thickBot="1" x14ac:dyDescent="0.45">
      <c r="A45" s="71" t="s">
        <v>66</v>
      </c>
      <c r="B45" s="72"/>
      <c r="C45" s="131"/>
      <c r="D45" s="72"/>
      <c r="E45" s="73"/>
      <c r="F45" s="54"/>
      <c r="G45" s="72"/>
      <c r="H45" s="78"/>
      <c r="I45" s="72"/>
      <c r="J45" s="130"/>
      <c r="K45" t="s">
        <v>72</v>
      </c>
    </row>
    <row r="46" spans="1:13" ht="19.5" thickTop="1" x14ac:dyDescent="0.4">
      <c r="A46" s="11" t="s">
        <v>42</v>
      </c>
      <c r="B46" s="135"/>
      <c r="C46" s="114" t="s">
        <v>78</v>
      </c>
      <c r="D46" s="30"/>
      <c r="E46" s="77"/>
      <c r="F46" s="47"/>
      <c r="G46" s="134"/>
      <c r="H46" s="113"/>
      <c r="I46" s="30"/>
      <c r="J46" s="39"/>
      <c r="K46" s="91" t="s">
        <v>67</v>
      </c>
    </row>
    <row r="47" spans="1:13" x14ac:dyDescent="0.4">
      <c r="A47" s="14" t="s">
        <v>28</v>
      </c>
      <c r="B47" s="122" t="s">
        <v>79</v>
      </c>
      <c r="C47" s="18"/>
      <c r="D47" s="92" t="s">
        <v>58</v>
      </c>
      <c r="E47" s="88" t="s">
        <v>57</v>
      </c>
      <c r="F47" s="51"/>
      <c r="G47" s="122"/>
      <c r="H47" s="39"/>
      <c r="I47" s="30"/>
      <c r="J47" s="39"/>
      <c r="K47" s="91" t="s">
        <v>54</v>
      </c>
    </row>
    <row r="48" spans="1:13" x14ac:dyDescent="0.4">
      <c r="A48" s="12" t="s">
        <v>29</v>
      </c>
      <c r="B48" s="123"/>
      <c r="C48" s="19"/>
      <c r="D48" s="57"/>
      <c r="E48" s="42"/>
      <c r="F48" s="49"/>
      <c r="G48" s="121"/>
      <c r="H48" s="18"/>
      <c r="I48" s="27"/>
      <c r="J48" s="18"/>
      <c r="K48" s="91" t="s">
        <v>56</v>
      </c>
    </row>
    <row r="49" spans="1:13" x14ac:dyDescent="0.4">
      <c r="A49" s="13" t="s">
        <v>30</v>
      </c>
      <c r="B49" s="124" t="s">
        <v>88</v>
      </c>
      <c r="C49" s="19"/>
      <c r="D49" s="58"/>
      <c r="E49" s="40"/>
      <c r="F49" s="50"/>
      <c r="G49" s="123"/>
      <c r="H49" s="36"/>
      <c r="I49" s="26"/>
      <c r="J49" s="40"/>
      <c r="K49" s="2"/>
    </row>
    <row r="50" spans="1:13" x14ac:dyDescent="0.4">
      <c r="A50" s="9" t="s">
        <v>43</v>
      </c>
      <c r="B50" s="123" t="s">
        <v>81</v>
      </c>
      <c r="C50" s="19"/>
      <c r="D50" s="58"/>
      <c r="E50" s="40"/>
      <c r="F50" s="50"/>
      <c r="G50" s="124"/>
      <c r="H50" s="36"/>
      <c r="I50" s="26"/>
      <c r="J50" s="36"/>
    </row>
    <row r="51" spans="1:13" x14ac:dyDescent="0.4">
      <c r="A51" s="9" t="s">
        <v>31</v>
      </c>
      <c r="B51" s="123"/>
      <c r="C51" s="19"/>
      <c r="D51" s="57"/>
      <c r="E51" s="40"/>
      <c r="F51" s="50"/>
      <c r="G51" s="123"/>
      <c r="H51" s="36"/>
      <c r="I51" s="26"/>
      <c r="J51" s="36"/>
    </row>
    <row r="52" spans="1:13" x14ac:dyDescent="0.4">
      <c r="A52" s="2" t="s">
        <v>44</v>
      </c>
      <c r="B52" s="123"/>
      <c r="C52" s="19"/>
      <c r="D52" s="57"/>
      <c r="E52" s="40"/>
      <c r="F52" s="50"/>
      <c r="G52" s="123"/>
      <c r="H52" s="36"/>
      <c r="I52" s="26"/>
      <c r="J52" s="36"/>
    </row>
    <row r="53" spans="1:13" x14ac:dyDescent="0.4">
      <c r="A53" s="2"/>
      <c r="B53" s="123"/>
      <c r="C53" s="19"/>
      <c r="D53" s="57"/>
      <c r="E53" s="40"/>
      <c r="F53" s="50"/>
      <c r="G53" s="123"/>
      <c r="H53" s="36"/>
      <c r="I53" s="26"/>
      <c r="J53" s="36"/>
    </row>
    <row r="54" spans="1:13" x14ac:dyDescent="0.4">
      <c r="A54" s="2"/>
      <c r="B54" s="123"/>
      <c r="C54" s="19"/>
      <c r="D54" s="57"/>
      <c r="E54" s="40"/>
      <c r="F54" s="50"/>
      <c r="G54" s="123"/>
      <c r="H54" s="36"/>
      <c r="I54" s="26"/>
      <c r="J54" s="36"/>
    </row>
    <row r="55" spans="1:13" x14ac:dyDescent="0.4">
      <c r="A55" s="2"/>
      <c r="B55" s="123" t="s">
        <v>89</v>
      </c>
      <c r="C55" s="19"/>
      <c r="D55" s="57"/>
      <c r="E55" s="40"/>
      <c r="F55" s="50"/>
      <c r="G55" s="123"/>
      <c r="H55" s="36"/>
      <c r="I55" s="26"/>
      <c r="J55" s="36"/>
    </row>
    <row r="56" spans="1:13" x14ac:dyDescent="0.4">
      <c r="A56" s="2"/>
      <c r="B56" s="123"/>
      <c r="C56" s="19" t="s">
        <v>82</v>
      </c>
      <c r="D56" s="57"/>
      <c r="E56" s="40"/>
      <c r="F56" s="50"/>
      <c r="G56" s="123"/>
      <c r="H56" s="36"/>
      <c r="I56" s="26"/>
      <c r="J56" s="36"/>
    </row>
    <row r="57" spans="1:13" x14ac:dyDescent="0.4">
      <c r="A57" s="2"/>
      <c r="B57" s="123" t="s">
        <v>377</v>
      </c>
      <c r="C57" s="19"/>
      <c r="D57" s="57"/>
      <c r="E57" s="40"/>
      <c r="F57" s="50"/>
      <c r="G57" s="123"/>
      <c r="H57" s="36"/>
      <c r="I57" s="26"/>
      <c r="J57" s="36"/>
    </row>
    <row r="58" spans="1:13" x14ac:dyDescent="0.4">
      <c r="A58" s="2"/>
      <c r="B58" s="123" t="s">
        <v>378</v>
      </c>
      <c r="C58" s="19"/>
      <c r="D58" s="58"/>
      <c r="E58" s="40"/>
      <c r="F58" s="50"/>
      <c r="G58" s="123"/>
      <c r="H58" s="36"/>
      <c r="I58" s="26"/>
      <c r="J58" s="36"/>
    </row>
    <row r="59" spans="1:13" x14ac:dyDescent="0.4">
      <c r="A59" s="2"/>
      <c r="B59" s="123" t="s">
        <v>379</v>
      </c>
      <c r="C59" s="19"/>
      <c r="D59" s="58"/>
      <c r="E59" s="40"/>
      <c r="F59" s="50"/>
      <c r="G59" s="123"/>
      <c r="H59" s="36"/>
      <c r="I59" s="26"/>
      <c r="J59" s="36"/>
    </row>
    <row r="60" spans="1:13" x14ac:dyDescent="0.4">
      <c r="A60" s="2"/>
      <c r="B60" s="123" t="s">
        <v>380</v>
      </c>
      <c r="C60" s="19"/>
      <c r="D60" s="58"/>
      <c r="E60" s="40"/>
      <c r="F60" s="50"/>
      <c r="G60" s="123"/>
      <c r="H60" s="36"/>
      <c r="I60" s="26"/>
      <c r="J60" s="36"/>
    </row>
    <row r="61" spans="1:13" x14ac:dyDescent="0.4">
      <c r="A61" s="2" t="s">
        <v>59</v>
      </c>
      <c r="B61" s="123" t="s">
        <v>381</v>
      </c>
      <c r="C61" s="19"/>
      <c r="D61" s="95" t="s">
        <v>63</v>
      </c>
      <c r="E61" s="40"/>
      <c r="F61" s="50"/>
      <c r="G61" s="153"/>
      <c r="H61" s="36"/>
      <c r="I61" s="26"/>
      <c r="J61" s="36"/>
      <c r="K61" t="s">
        <v>65</v>
      </c>
      <c r="M61" s="150"/>
    </row>
    <row r="62" spans="1:13" x14ac:dyDescent="0.4">
      <c r="A62" s="9" t="s">
        <v>46</v>
      </c>
      <c r="B62" s="123" t="s">
        <v>382</v>
      </c>
      <c r="C62" s="19"/>
      <c r="D62" s="70"/>
      <c r="E62" s="66"/>
      <c r="F62" s="50"/>
      <c r="G62" s="153"/>
      <c r="H62" s="36"/>
      <c r="I62" s="26"/>
      <c r="J62" s="36"/>
      <c r="K62" t="s">
        <v>50</v>
      </c>
      <c r="M62" s="150"/>
    </row>
    <row r="63" spans="1:13" x14ac:dyDescent="0.4">
      <c r="A63" s="9" t="s">
        <v>26</v>
      </c>
      <c r="B63" s="123"/>
      <c r="C63" s="20"/>
      <c r="D63" s="27"/>
      <c r="E63" s="68"/>
      <c r="F63" s="52"/>
      <c r="G63" s="154"/>
      <c r="H63" s="39"/>
      <c r="I63" s="30"/>
      <c r="J63" s="39"/>
      <c r="K63" t="s">
        <v>51</v>
      </c>
      <c r="M63" s="150"/>
    </row>
    <row r="64" spans="1:13" x14ac:dyDescent="0.4">
      <c r="A64" s="11" t="s">
        <v>16</v>
      </c>
      <c r="B64" s="123"/>
      <c r="C64" s="18"/>
      <c r="D64" s="26"/>
      <c r="E64" s="60"/>
      <c r="F64" s="53"/>
      <c r="G64" s="153"/>
      <c r="H64" s="36"/>
      <c r="I64" s="26"/>
      <c r="J64" s="36"/>
      <c r="K64" t="s">
        <v>52</v>
      </c>
      <c r="M64" s="150"/>
    </row>
    <row r="65" spans="1:11" x14ac:dyDescent="0.4">
      <c r="A65" s="11" t="s">
        <v>17</v>
      </c>
      <c r="B65" s="125"/>
      <c r="C65" s="22"/>
      <c r="D65" s="30"/>
      <c r="E65" s="155"/>
      <c r="F65" s="51"/>
      <c r="G65" s="134"/>
      <c r="H65" s="39"/>
      <c r="I65" s="30"/>
      <c r="J65" s="39"/>
      <c r="K65" t="s">
        <v>114</v>
      </c>
    </row>
    <row r="66" spans="1:11" ht="19.5" thickBot="1" x14ac:dyDescent="0.45">
      <c r="A66" s="79"/>
      <c r="B66" s="28">
        <f>SUM(B5:B65)</f>
        <v>0</v>
      </c>
      <c r="C66" s="23">
        <f>SUM(C25:C65)</f>
        <v>0</v>
      </c>
      <c r="D66" s="72"/>
      <c r="E66" s="75"/>
      <c r="F66" s="76"/>
      <c r="G66" s="126"/>
      <c r="H66" s="74"/>
      <c r="I66" s="72"/>
      <c r="J66" s="74"/>
    </row>
    <row r="67" spans="1:11" ht="19.5" thickTop="1" x14ac:dyDescent="0.4">
      <c r="A67" s="3"/>
      <c r="B67" s="27"/>
      <c r="C67" s="24"/>
      <c r="D67" s="30"/>
      <c r="E67" s="77"/>
      <c r="F67" s="47"/>
      <c r="G67" s="30"/>
      <c r="H67" s="39"/>
      <c r="I67" s="30"/>
      <c r="J67" s="39"/>
    </row>
    <row r="68" spans="1:11" x14ac:dyDescent="0.4">
      <c r="A68" s="9"/>
      <c r="B68" s="29"/>
      <c r="C68" s="20"/>
      <c r="D68" s="27"/>
      <c r="E68" s="42"/>
      <c r="F68" s="49"/>
      <c r="G68" s="27"/>
      <c r="H68" s="18"/>
      <c r="I68" s="27"/>
      <c r="J68" s="18"/>
    </row>
    <row r="69" spans="1:11" x14ac:dyDescent="0.4">
      <c r="A69" s="9" t="s">
        <v>18</v>
      </c>
      <c r="B69" s="29"/>
      <c r="C69" s="20"/>
      <c r="D69" s="59"/>
      <c r="E69" s="40"/>
      <c r="F69" s="50"/>
      <c r="G69" s="26"/>
      <c r="H69" s="36"/>
      <c r="I69" s="59"/>
      <c r="J69" s="40"/>
      <c r="K69" s="2"/>
    </row>
    <row r="70" spans="1:11" x14ac:dyDescent="0.4">
      <c r="A70" s="3" t="s">
        <v>19</v>
      </c>
      <c r="B70" s="26"/>
      <c r="C70" s="18"/>
      <c r="D70" s="67"/>
      <c r="E70" s="40"/>
      <c r="F70" s="50"/>
      <c r="G70" s="26"/>
      <c r="H70" s="36"/>
      <c r="I70" s="58"/>
      <c r="J70" s="36"/>
    </row>
    <row r="71" spans="1:11" x14ac:dyDescent="0.4">
      <c r="A71" s="8" t="s">
        <v>20</v>
      </c>
      <c r="B71" s="26"/>
      <c r="C71" s="19"/>
      <c r="D71" s="30"/>
      <c r="E71" s="69"/>
      <c r="F71" s="53"/>
      <c r="G71" s="26"/>
      <c r="H71" s="36"/>
      <c r="I71" s="26"/>
      <c r="J71" s="149"/>
    </row>
    <row r="72" spans="1:11" x14ac:dyDescent="0.4">
      <c r="A72" s="8" t="s">
        <v>21</v>
      </c>
      <c r="B72" s="30"/>
      <c r="C72" s="19"/>
      <c r="D72" s="26"/>
      <c r="E72" s="66"/>
      <c r="F72" s="53"/>
      <c r="G72" s="26"/>
      <c r="H72" s="36"/>
      <c r="I72" s="26"/>
      <c r="J72" s="56"/>
    </row>
    <row r="73" spans="1:11" x14ac:dyDescent="0.4">
      <c r="A73" s="8" t="s">
        <v>25</v>
      </c>
      <c r="B73" s="30"/>
      <c r="C73" s="19"/>
      <c r="D73" s="63"/>
      <c r="E73" s="40"/>
      <c r="F73" s="50"/>
      <c r="G73" s="63"/>
      <c r="H73" s="36"/>
      <c r="I73" s="26"/>
      <c r="J73" s="36"/>
    </row>
    <row r="74" spans="1:11" x14ac:dyDescent="0.4">
      <c r="A74" s="8" t="s">
        <v>45</v>
      </c>
      <c r="B74" s="30"/>
      <c r="C74" s="20"/>
      <c r="D74" s="132"/>
      <c r="E74" s="40"/>
      <c r="F74" s="50"/>
      <c r="G74" s="132"/>
      <c r="H74" s="36"/>
      <c r="I74" s="26"/>
      <c r="J74" s="36"/>
    </row>
    <row r="75" spans="1:11" x14ac:dyDescent="0.4">
      <c r="A75" s="8" t="s">
        <v>47</v>
      </c>
      <c r="B75" s="30"/>
      <c r="C75" s="18"/>
      <c r="D75" s="58"/>
      <c r="E75" s="94"/>
      <c r="F75" s="50"/>
      <c r="G75" s="58"/>
      <c r="H75" s="36"/>
      <c r="I75" s="26"/>
      <c r="J75" s="96"/>
    </row>
    <row r="76" spans="1:11" x14ac:dyDescent="0.4">
      <c r="A76" s="8" t="s">
        <v>48</v>
      </c>
      <c r="B76" s="30"/>
      <c r="C76" s="18"/>
      <c r="D76" s="58"/>
      <c r="E76" s="46"/>
      <c r="F76" s="50"/>
      <c r="G76" s="58"/>
      <c r="H76" s="36"/>
      <c r="I76" s="26"/>
      <c r="J76" s="85"/>
      <c r="K76" t="s">
        <v>60</v>
      </c>
    </row>
    <row r="77" spans="1:11" x14ac:dyDescent="0.4">
      <c r="A77" s="8" t="s">
        <v>22</v>
      </c>
      <c r="B77" s="30"/>
      <c r="C77" s="18"/>
      <c r="D77" s="64"/>
      <c r="E77" s="40"/>
      <c r="F77" s="50"/>
      <c r="G77" s="64"/>
      <c r="H77" s="36"/>
      <c r="I77" s="26"/>
      <c r="J77" s="36"/>
    </row>
    <row r="78" spans="1:11" x14ac:dyDescent="0.4">
      <c r="A78" s="8" t="s">
        <v>23</v>
      </c>
      <c r="B78" s="27"/>
      <c r="C78" s="19"/>
      <c r="D78" s="58"/>
      <c r="E78" s="40"/>
      <c r="F78" s="50"/>
      <c r="G78" s="58"/>
      <c r="H78" s="36"/>
      <c r="I78" s="26"/>
      <c r="J78" s="36"/>
    </row>
    <row r="79" spans="1:11" ht="19.5" thickBot="1" x14ac:dyDescent="0.45">
      <c r="A79" s="79" t="s">
        <v>24</v>
      </c>
      <c r="B79" s="72"/>
      <c r="C79" s="81"/>
      <c r="D79" s="28"/>
      <c r="E79" s="73"/>
      <c r="F79" s="54"/>
      <c r="G79" s="83"/>
      <c r="H79" s="80"/>
      <c r="I79" s="28"/>
      <c r="J79" s="84"/>
    </row>
    <row r="80" spans="1:11" ht="20.25" thickTop="1" thickBot="1" x14ac:dyDescent="0.45">
      <c r="A80" s="4"/>
      <c r="B80" s="31"/>
      <c r="C80" s="25"/>
      <c r="D80" s="31"/>
      <c r="E80" s="41"/>
      <c r="F80" s="54"/>
      <c r="G80" s="55">
        <f>SUM(G46:G79)</f>
        <v>0</v>
      </c>
      <c r="H80" s="82">
        <f>SUM(H46:H79)</f>
        <v>0</v>
      </c>
      <c r="I80" s="31">
        <f>SUM(I5:I79)</f>
        <v>0</v>
      </c>
      <c r="J80" s="25">
        <f>SUM(J5:J79)</f>
        <v>0</v>
      </c>
    </row>
    <row r="82" spans="2:7" x14ac:dyDescent="0.4">
      <c r="E82" t="s">
        <v>71</v>
      </c>
      <c r="F82" t="s">
        <v>70</v>
      </c>
      <c r="G82" s="86">
        <f>(H80-G80)</f>
        <v>0</v>
      </c>
    </row>
    <row r="83" spans="2:7" x14ac:dyDescent="0.4">
      <c r="B83" t="s">
        <v>93</v>
      </c>
    </row>
    <row r="84" spans="2:7" x14ac:dyDescent="0.4">
      <c r="B84" t="s">
        <v>92</v>
      </c>
      <c r="F84" t="s">
        <v>97</v>
      </c>
    </row>
    <row r="85" spans="2:7" x14ac:dyDescent="0.4">
      <c r="B85" t="s">
        <v>98</v>
      </c>
    </row>
    <row r="86" spans="2:7" x14ac:dyDescent="0.4">
      <c r="B86" t="s">
        <v>94</v>
      </c>
    </row>
    <row r="87" spans="2:7" x14ac:dyDescent="0.4">
      <c r="B87" t="s">
        <v>95</v>
      </c>
    </row>
    <row r="88" spans="2:7" x14ac:dyDescent="0.4">
      <c r="B88" t="s">
        <v>96</v>
      </c>
    </row>
    <row r="89" spans="2:7" x14ac:dyDescent="0.4">
      <c r="B89" t="s">
        <v>101</v>
      </c>
    </row>
    <row r="90" spans="2:7" x14ac:dyDescent="0.4">
      <c r="B90" t="s">
        <v>103</v>
      </c>
    </row>
    <row r="91" spans="2:7" x14ac:dyDescent="0.4">
      <c r="C91" t="s">
        <v>134</v>
      </c>
    </row>
    <row r="92" spans="2:7" x14ac:dyDescent="0.4">
      <c r="B92" t="s">
        <v>102</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3: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3" spans="1:16" x14ac:dyDescent="0.4">
      <c r="A3" t="s">
        <v>305</v>
      </c>
      <c r="C3" t="s">
        <v>364</v>
      </c>
      <c r="F3" t="s">
        <v>6</v>
      </c>
      <c r="I3" t="s">
        <v>364</v>
      </c>
      <c r="N3" t="s">
        <v>367</v>
      </c>
    </row>
    <row r="4" spans="1:16" x14ac:dyDescent="0.4">
      <c r="A4" s="157" t="s">
        <v>304</v>
      </c>
      <c r="B4" s="157" t="s">
        <v>0</v>
      </c>
      <c r="C4" s="156" t="s">
        <v>126</v>
      </c>
      <c r="D4" s="156" t="s">
        <v>300</v>
      </c>
      <c r="F4" s="227" t="s">
        <v>310</v>
      </c>
      <c r="G4" s="228"/>
      <c r="H4" s="228" t="s">
        <v>311</v>
      </c>
      <c r="I4" s="176"/>
      <c r="J4" s="157"/>
      <c r="K4" s="157"/>
      <c r="N4" s="227" t="s">
        <v>365</v>
      </c>
      <c r="O4" s="228" t="s">
        <v>126</v>
      </c>
      <c r="P4" s="228" t="s">
        <v>300</v>
      </c>
    </row>
    <row r="5" spans="1:16" x14ac:dyDescent="0.4">
      <c r="A5" s="157"/>
      <c r="B5" s="157"/>
      <c r="C5" s="225"/>
      <c r="D5" s="225"/>
      <c r="F5" s="232" t="s">
        <v>430</v>
      </c>
      <c r="G5" s="229" t="s">
        <v>317</v>
      </c>
      <c r="H5" s="240" t="str">
        <f>IFERROR(VLOOKUP(F5,$I$5:$K$8,3,FALSE),"0")</f>
        <v>0</v>
      </c>
      <c r="I5" s="176"/>
      <c r="J5" s="225"/>
      <c r="K5" s="225"/>
      <c r="N5" s="243" t="s">
        <v>393</v>
      </c>
      <c r="O5" s="230" t="str">
        <f>IFERROR(VLOOKUP(N5,$A$5:$C$17,3,FALSE),"")</f>
        <v/>
      </c>
      <c r="P5" s="230" t="str">
        <f>IFERROR(VLOOKUP(N5,$A$18:$D$29,4,FALSE),"")</f>
        <v/>
      </c>
    </row>
    <row r="6" spans="1:16" x14ac:dyDescent="0.4">
      <c r="A6" s="157"/>
      <c r="B6" s="157"/>
      <c r="C6" s="225"/>
      <c r="D6" s="225"/>
      <c r="F6" s="227"/>
      <c r="G6" s="229"/>
      <c r="H6" s="240" t="str">
        <f>IFERROR(VLOOKUP(F6,$I$5:$J$28,2,FALSE),"")</f>
        <v/>
      </c>
      <c r="I6" s="176"/>
      <c r="J6" s="225"/>
      <c r="K6" s="225"/>
      <c r="N6" s="243" t="s">
        <v>394</v>
      </c>
      <c r="O6" s="230" t="str">
        <f t="shared" ref="O6:O16" si="0">IFERROR(VLOOKUP(N6,$A$5:$C$17,3,FALSE),"")</f>
        <v/>
      </c>
      <c r="P6" s="230" t="str">
        <f t="shared" ref="P6:P16" si="1">IFERROR(VLOOKUP(N6,$A$18:$D$29,4,FALSE),"")</f>
        <v/>
      </c>
    </row>
    <row r="7" spans="1:16" x14ac:dyDescent="0.4">
      <c r="A7" s="157"/>
      <c r="B7" s="157"/>
      <c r="C7" s="225"/>
      <c r="D7" s="225"/>
      <c r="F7" s="227" t="s">
        <v>312</v>
      </c>
      <c r="G7" s="229"/>
      <c r="H7" s="240" t="str">
        <f>IFERROR(VLOOKUP(F7,$I$5:$J$28,2,FALSE),"")</f>
        <v/>
      </c>
      <c r="I7" s="176"/>
      <c r="J7" s="225"/>
      <c r="K7" s="225"/>
      <c r="N7" s="243" t="s">
        <v>395</v>
      </c>
      <c r="O7" s="230" t="str">
        <f t="shared" si="0"/>
        <v/>
      </c>
      <c r="P7" s="230" t="str">
        <f t="shared" si="1"/>
        <v/>
      </c>
    </row>
    <row r="8" spans="1:16" x14ac:dyDescent="0.35">
      <c r="A8" s="157"/>
      <c r="B8" s="157"/>
      <c r="C8" s="225"/>
      <c r="D8" s="225"/>
      <c r="F8" s="231" t="s">
        <v>313</v>
      </c>
      <c r="G8" s="229" t="s">
        <v>318</v>
      </c>
      <c r="H8" s="240" t="str">
        <f>IFERROR(VLOOKUP(F8,$I$5:$J$28,2,FALSE),"0")</f>
        <v>0</v>
      </c>
      <c r="I8" s="176"/>
      <c r="J8" s="225"/>
      <c r="K8" s="225"/>
      <c r="N8" s="243" t="s">
        <v>396</v>
      </c>
      <c r="O8" s="230" t="str">
        <f t="shared" si="0"/>
        <v/>
      </c>
      <c r="P8" s="230" t="str">
        <f t="shared" si="1"/>
        <v/>
      </c>
    </row>
    <row r="9" spans="1:16" x14ac:dyDescent="0.35">
      <c r="A9" s="157"/>
      <c r="B9" s="157"/>
      <c r="C9" s="225"/>
      <c r="D9" s="225"/>
      <c r="F9" s="231" t="s">
        <v>431</v>
      </c>
      <c r="G9" s="229" t="s">
        <v>319</v>
      </c>
      <c r="H9" s="240" t="str">
        <f>IFERROR(VLOOKUP(F9,$I$5:$J$28,2,FALSE),"0")</f>
        <v>0</v>
      </c>
      <c r="I9" s="176"/>
      <c r="J9" s="225"/>
      <c r="K9" s="225"/>
      <c r="N9" s="243" t="s">
        <v>397</v>
      </c>
      <c r="O9" s="230" t="str">
        <f t="shared" si="0"/>
        <v/>
      </c>
      <c r="P9" s="230" t="str">
        <f t="shared" si="1"/>
        <v/>
      </c>
    </row>
    <row r="10" spans="1:16" x14ac:dyDescent="0.4">
      <c r="A10" s="157"/>
      <c r="B10" s="157"/>
      <c r="C10" s="225"/>
      <c r="D10" s="225"/>
      <c r="F10" s="232" t="s">
        <v>324</v>
      </c>
      <c r="G10" s="229" t="s">
        <v>321</v>
      </c>
      <c r="H10" s="240">
        <f>IFERROR(H8+H9,0)</f>
        <v>0</v>
      </c>
      <c r="I10" s="176"/>
      <c r="J10" s="225"/>
      <c r="K10" s="225"/>
      <c r="N10" s="243" t="s">
        <v>398</v>
      </c>
      <c r="O10" s="230" t="str">
        <f t="shared" si="0"/>
        <v/>
      </c>
      <c r="P10" s="230" t="str">
        <f t="shared" si="1"/>
        <v/>
      </c>
    </row>
    <row r="11" spans="1:16" x14ac:dyDescent="0.4">
      <c r="A11" s="157"/>
      <c r="B11" s="157"/>
      <c r="C11" s="225"/>
      <c r="D11" s="225"/>
      <c r="F11" s="232" t="s">
        <v>409</v>
      </c>
      <c r="G11" s="229" t="s">
        <v>322</v>
      </c>
      <c r="H11" s="240" t="str">
        <f>IFERROR(VLOOKUP(F11,$I$5:$J$28,2,FALSE),"0")</f>
        <v>0</v>
      </c>
      <c r="I11" s="176"/>
      <c r="J11" s="225"/>
      <c r="K11" s="225"/>
      <c r="N11" s="243" t="s">
        <v>399</v>
      </c>
      <c r="O11" s="230" t="str">
        <f t="shared" si="0"/>
        <v/>
      </c>
      <c r="P11" s="230" t="str">
        <f t="shared" si="1"/>
        <v/>
      </c>
    </row>
    <row r="12" spans="1:16" x14ac:dyDescent="0.4">
      <c r="A12" s="157"/>
      <c r="B12" s="157"/>
      <c r="C12" s="225"/>
      <c r="D12" s="225"/>
      <c r="F12" s="232" t="s">
        <v>325</v>
      </c>
      <c r="G12" s="229" t="s">
        <v>323</v>
      </c>
      <c r="H12" s="240">
        <f>IFERROR(H10-H11,0)</f>
        <v>0</v>
      </c>
      <c r="I12" s="176"/>
      <c r="J12" s="225"/>
      <c r="K12" s="225"/>
      <c r="N12" s="243" t="s">
        <v>400</v>
      </c>
      <c r="O12" s="230" t="str">
        <f t="shared" si="0"/>
        <v/>
      </c>
      <c r="P12" s="230" t="str">
        <f t="shared" si="1"/>
        <v/>
      </c>
    </row>
    <row r="13" spans="1:16" x14ac:dyDescent="0.4">
      <c r="A13" s="157"/>
      <c r="B13" s="157"/>
      <c r="C13" s="225"/>
      <c r="D13" s="225"/>
      <c r="F13" s="232" t="s">
        <v>326</v>
      </c>
      <c r="G13" s="229" t="s">
        <v>320</v>
      </c>
      <c r="H13" s="240">
        <f>IFERROR(H5-H12,0)</f>
        <v>0</v>
      </c>
      <c r="I13" s="176"/>
      <c r="J13" s="225"/>
      <c r="K13" s="225"/>
      <c r="N13" s="243" t="s">
        <v>401</v>
      </c>
      <c r="O13" s="230" t="str">
        <f t="shared" si="0"/>
        <v/>
      </c>
      <c r="P13" s="230" t="str">
        <f t="shared" si="1"/>
        <v/>
      </c>
    </row>
    <row r="14" spans="1:16" x14ac:dyDescent="0.4">
      <c r="A14" s="157"/>
      <c r="B14" s="157"/>
      <c r="C14" s="225"/>
      <c r="D14" s="225"/>
      <c r="F14" s="227" t="s">
        <v>314</v>
      </c>
      <c r="G14" s="229"/>
      <c r="H14" s="240" t="str">
        <f t="shared" ref="H14:H55" si="2">IFERROR(VLOOKUP(F14,$I$5:$J$28,2,FALSE),"")</f>
        <v/>
      </c>
      <c r="I14" s="176"/>
      <c r="J14" s="225"/>
      <c r="K14" s="225"/>
      <c r="N14" s="243" t="s">
        <v>402</v>
      </c>
      <c r="O14" s="230" t="str">
        <f t="shared" si="0"/>
        <v/>
      </c>
      <c r="P14" s="230" t="str">
        <f t="shared" si="1"/>
        <v/>
      </c>
    </row>
    <row r="15" spans="1:16" x14ac:dyDescent="0.4">
      <c r="A15" s="157"/>
      <c r="B15" s="157"/>
      <c r="C15" s="225"/>
      <c r="D15" s="225"/>
      <c r="F15" s="232" t="s">
        <v>410</v>
      </c>
      <c r="G15" s="229" t="s">
        <v>327</v>
      </c>
      <c r="H15" s="240" t="str">
        <f t="shared" ref="H15:H35" si="3">IFERROR(VLOOKUP(F15,$I$5:$J$28,2,FALSE),"0")</f>
        <v>0</v>
      </c>
      <c r="I15" s="176"/>
      <c r="J15" s="225"/>
      <c r="K15" s="225"/>
      <c r="N15" s="243" t="s">
        <v>403</v>
      </c>
      <c r="O15" s="230" t="str">
        <f t="shared" si="0"/>
        <v/>
      </c>
      <c r="P15" s="230" t="str">
        <f t="shared" si="1"/>
        <v/>
      </c>
    </row>
    <row r="16" spans="1:16" x14ac:dyDescent="0.4">
      <c r="A16" s="157"/>
      <c r="B16" s="157"/>
      <c r="C16" s="225"/>
      <c r="D16" s="225"/>
      <c r="F16" s="232" t="s">
        <v>411</v>
      </c>
      <c r="G16" s="229" t="s">
        <v>328</v>
      </c>
      <c r="H16" s="240" t="str">
        <f t="shared" si="3"/>
        <v>0</v>
      </c>
      <c r="I16" s="176"/>
      <c r="J16" s="225"/>
      <c r="K16" s="225"/>
      <c r="N16" s="243" t="s">
        <v>404</v>
      </c>
      <c r="O16" s="230" t="str">
        <f t="shared" si="0"/>
        <v/>
      </c>
      <c r="P16" s="230" t="str">
        <f t="shared" si="1"/>
        <v/>
      </c>
    </row>
    <row r="17" spans="1:16" ht="19.5" thickBot="1" x14ac:dyDescent="0.45">
      <c r="A17" s="238"/>
      <c r="B17" s="238"/>
      <c r="C17" s="239"/>
      <c r="D17" s="239"/>
      <c r="F17" s="232" t="s">
        <v>412</v>
      </c>
      <c r="G17" s="229" t="s">
        <v>329</v>
      </c>
      <c r="H17" s="240" t="str">
        <f t="shared" si="3"/>
        <v>0</v>
      </c>
      <c r="I17" s="176"/>
      <c r="J17" s="225"/>
      <c r="K17" s="225"/>
      <c r="N17" s="235"/>
      <c r="O17" s="227"/>
      <c r="P17" s="227"/>
    </row>
    <row r="18" spans="1:16" ht="19.5" thickTop="1" x14ac:dyDescent="0.4">
      <c r="A18" s="236"/>
      <c r="B18" s="236"/>
      <c r="C18" s="237"/>
      <c r="D18" s="237"/>
      <c r="F18" s="232" t="s">
        <v>413</v>
      </c>
      <c r="G18" s="229" t="s">
        <v>330</v>
      </c>
      <c r="H18" s="240" t="str">
        <f t="shared" si="3"/>
        <v>0</v>
      </c>
      <c r="I18" s="176"/>
      <c r="J18" s="225"/>
      <c r="K18" s="225"/>
      <c r="N18" s="234" t="s">
        <v>366</v>
      </c>
      <c r="O18" s="230">
        <f>SUM(O5:O17)</f>
        <v>0</v>
      </c>
      <c r="P18" s="230">
        <f>SUM(P5:P17)</f>
        <v>0</v>
      </c>
    </row>
    <row r="19" spans="1:16" x14ac:dyDescent="0.4">
      <c r="A19" s="157"/>
      <c r="B19" s="157"/>
      <c r="C19" s="225"/>
      <c r="D19" s="225"/>
      <c r="F19" s="232" t="s">
        <v>432</v>
      </c>
      <c r="G19" s="229" t="s">
        <v>331</v>
      </c>
      <c r="H19" s="240" t="str">
        <f t="shared" si="3"/>
        <v>0</v>
      </c>
      <c r="I19" s="176"/>
      <c r="J19" s="225"/>
      <c r="K19" s="225"/>
      <c r="N19" s="233"/>
    </row>
    <row r="20" spans="1:16" x14ac:dyDescent="0.4">
      <c r="A20" s="157"/>
      <c r="B20" s="157"/>
      <c r="C20" s="225"/>
      <c r="D20" s="225"/>
      <c r="F20" s="232" t="s">
        <v>414</v>
      </c>
      <c r="G20" s="229" t="s">
        <v>332</v>
      </c>
      <c r="H20" s="240" t="str">
        <f t="shared" si="3"/>
        <v>0</v>
      </c>
      <c r="I20" s="176"/>
      <c r="J20" s="225"/>
      <c r="K20" s="225"/>
      <c r="N20" s="233"/>
    </row>
    <row r="21" spans="1:16" x14ac:dyDescent="0.4">
      <c r="A21" s="157"/>
      <c r="B21" s="157"/>
      <c r="C21" s="225"/>
      <c r="D21" s="225"/>
      <c r="F21" s="232" t="s">
        <v>415</v>
      </c>
      <c r="G21" s="229" t="s">
        <v>333</v>
      </c>
      <c r="H21" s="240" t="str">
        <f t="shared" si="3"/>
        <v>0</v>
      </c>
      <c r="I21" s="176"/>
      <c r="J21" s="225"/>
      <c r="K21" s="225"/>
    </row>
    <row r="22" spans="1:16" x14ac:dyDescent="0.4">
      <c r="A22" s="157"/>
      <c r="B22" s="157"/>
      <c r="C22" s="225"/>
      <c r="D22" s="225"/>
      <c r="F22" s="232" t="s">
        <v>416</v>
      </c>
      <c r="G22" s="229" t="s">
        <v>334</v>
      </c>
      <c r="H22" s="240" t="str">
        <f t="shared" si="3"/>
        <v>0</v>
      </c>
      <c r="I22" s="176"/>
      <c r="J22" s="225"/>
      <c r="K22" s="225"/>
    </row>
    <row r="23" spans="1:16" x14ac:dyDescent="0.4">
      <c r="A23" s="157"/>
      <c r="B23" s="157"/>
      <c r="C23" s="225"/>
      <c r="D23" s="225"/>
      <c r="F23" s="232" t="s">
        <v>417</v>
      </c>
      <c r="G23" s="229" t="s">
        <v>335</v>
      </c>
      <c r="H23" s="240" t="str">
        <f t="shared" si="3"/>
        <v>0</v>
      </c>
      <c r="I23" s="176"/>
      <c r="J23" s="225"/>
      <c r="K23" s="225"/>
    </row>
    <row r="24" spans="1:16" x14ac:dyDescent="0.4">
      <c r="A24" s="157"/>
      <c r="B24" s="157"/>
      <c r="C24" s="225"/>
      <c r="D24" s="225"/>
      <c r="F24" s="232" t="s">
        <v>418</v>
      </c>
      <c r="G24" s="229" t="s">
        <v>336</v>
      </c>
      <c r="H24" s="240" t="str">
        <f t="shared" si="3"/>
        <v>0</v>
      </c>
      <c r="I24" s="176"/>
      <c r="J24" s="225"/>
      <c r="K24" s="225"/>
    </row>
    <row r="25" spans="1:16" x14ac:dyDescent="0.4">
      <c r="A25" s="157"/>
      <c r="B25" s="157"/>
      <c r="C25" s="225"/>
      <c r="D25" s="225"/>
      <c r="F25" s="232" t="s">
        <v>419</v>
      </c>
      <c r="G25" s="229" t="s">
        <v>337</v>
      </c>
      <c r="H25" s="240" t="str">
        <f t="shared" si="3"/>
        <v>0</v>
      </c>
      <c r="I25" s="176"/>
      <c r="J25" s="225"/>
      <c r="K25" s="225"/>
    </row>
    <row r="26" spans="1:16" x14ac:dyDescent="0.4">
      <c r="A26" s="157"/>
      <c r="B26" s="157"/>
      <c r="C26" s="225"/>
      <c r="D26" s="225"/>
      <c r="F26" s="232" t="s">
        <v>420</v>
      </c>
      <c r="G26" s="229" t="s">
        <v>338</v>
      </c>
      <c r="H26" s="240" t="str">
        <f t="shared" si="3"/>
        <v>0</v>
      </c>
      <c r="I26" s="176"/>
      <c r="J26" s="225"/>
      <c r="K26" s="225"/>
    </row>
    <row r="27" spans="1:16" x14ac:dyDescent="0.4">
      <c r="A27" s="157"/>
      <c r="B27" s="157"/>
      <c r="C27" s="225"/>
      <c r="D27" s="225"/>
      <c r="F27" s="232" t="s">
        <v>421</v>
      </c>
      <c r="G27" s="229" t="s">
        <v>339</v>
      </c>
      <c r="H27" s="240" t="str">
        <f t="shared" si="3"/>
        <v>0</v>
      </c>
      <c r="I27" s="176"/>
      <c r="J27" s="225"/>
      <c r="K27" s="225"/>
    </row>
    <row r="28" spans="1:16" x14ac:dyDescent="0.4">
      <c r="A28" s="157"/>
      <c r="B28" s="157"/>
      <c r="C28" s="225"/>
      <c r="D28" s="225"/>
      <c r="F28" s="232" t="s">
        <v>422</v>
      </c>
      <c r="G28" s="229" t="s">
        <v>340</v>
      </c>
      <c r="H28" s="240" t="str">
        <f t="shared" si="3"/>
        <v>0</v>
      </c>
      <c r="I28" s="176"/>
      <c r="J28" s="225"/>
      <c r="K28" s="225"/>
    </row>
    <row r="29" spans="1:16" x14ac:dyDescent="0.4">
      <c r="A29" s="157"/>
      <c r="B29" s="157"/>
      <c r="C29" s="157"/>
      <c r="D29" s="157"/>
      <c r="F29" s="232" t="s">
        <v>423</v>
      </c>
      <c r="G29" s="229" t="s">
        <v>341</v>
      </c>
      <c r="H29" s="240" t="str">
        <f t="shared" si="3"/>
        <v>0</v>
      </c>
      <c r="I29" s="226" t="s">
        <v>307</v>
      </c>
      <c r="J29" s="225">
        <f>SUM(J5:J28)</f>
        <v>0</v>
      </c>
      <c r="K29" s="225">
        <f>SUM(K5:K28)</f>
        <v>0</v>
      </c>
    </row>
    <row r="30" spans="1:16" x14ac:dyDescent="0.4">
      <c r="A30" s="157"/>
      <c r="B30" s="157"/>
      <c r="C30" s="157"/>
      <c r="D30" s="157"/>
      <c r="F30" s="232" t="s">
        <v>438</v>
      </c>
      <c r="G30" s="229" t="s">
        <v>342</v>
      </c>
      <c r="H30" s="240" t="str">
        <f t="shared" si="3"/>
        <v>0</v>
      </c>
      <c r="J30" s="224"/>
      <c r="K30" s="224"/>
    </row>
    <row r="31" spans="1:16" x14ac:dyDescent="0.4">
      <c r="A31" s="157" t="s">
        <v>306</v>
      </c>
      <c r="B31" s="157"/>
      <c r="C31" s="157"/>
      <c r="D31" s="157"/>
      <c r="F31" s="232" t="s">
        <v>424</v>
      </c>
      <c r="G31" s="229" t="s">
        <v>343</v>
      </c>
      <c r="H31" s="240" t="str">
        <f t="shared" si="3"/>
        <v>0</v>
      </c>
      <c r="J31" s="224"/>
      <c r="K31" s="224"/>
    </row>
    <row r="32" spans="1:16" x14ac:dyDescent="0.4">
      <c r="A32" s="157" t="s">
        <v>308</v>
      </c>
      <c r="B32" s="157"/>
      <c r="C32" s="157"/>
      <c r="D32" s="157"/>
      <c r="F32" s="232" t="s">
        <v>425</v>
      </c>
      <c r="G32" s="229" t="s">
        <v>344</v>
      </c>
      <c r="H32" s="240" t="str">
        <f t="shared" si="3"/>
        <v>0</v>
      </c>
      <c r="J32" s="224"/>
      <c r="K32" s="224"/>
    </row>
    <row r="33" spans="1:11" x14ac:dyDescent="0.4">
      <c r="A33" s="157" t="s">
        <v>307</v>
      </c>
      <c r="B33" s="157"/>
      <c r="C33" s="225">
        <f>SUM(C5:C32)</f>
        <v>0</v>
      </c>
      <c r="D33" s="225">
        <f>SUM(D5:D32)</f>
        <v>0</v>
      </c>
      <c r="F33" s="232"/>
      <c r="G33" s="229" t="s">
        <v>345</v>
      </c>
      <c r="H33" s="240" t="str">
        <f t="shared" si="3"/>
        <v>0</v>
      </c>
      <c r="J33" s="224"/>
      <c r="K33" s="224"/>
    </row>
    <row r="34" spans="1:11" x14ac:dyDescent="0.4">
      <c r="F34" s="232"/>
      <c r="G34" s="229" t="s">
        <v>346</v>
      </c>
      <c r="H34" s="240" t="str">
        <f t="shared" si="3"/>
        <v>0</v>
      </c>
      <c r="J34" s="224"/>
      <c r="K34" s="224"/>
    </row>
    <row r="35" spans="1:11" x14ac:dyDescent="0.4">
      <c r="F35" s="232"/>
      <c r="G35" s="229" t="s">
        <v>347</v>
      </c>
      <c r="H35" s="240" t="str">
        <f t="shared" si="3"/>
        <v>0</v>
      </c>
      <c r="J35" s="224"/>
      <c r="K35" s="224"/>
    </row>
    <row r="36" spans="1:11" x14ac:dyDescent="0.4">
      <c r="F36" s="232"/>
      <c r="G36" s="229"/>
      <c r="H36" s="240" t="str">
        <f t="shared" si="2"/>
        <v/>
      </c>
      <c r="J36" s="224"/>
      <c r="K36" s="224"/>
    </row>
    <row r="37" spans="1:11" x14ac:dyDescent="0.4">
      <c r="F37" s="232"/>
      <c r="G37" s="229"/>
      <c r="H37" s="240" t="str">
        <f t="shared" si="2"/>
        <v/>
      </c>
      <c r="J37" s="224"/>
      <c r="K37" s="224"/>
    </row>
    <row r="38" spans="1:11" x14ac:dyDescent="0.4">
      <c r="F38" s="232"/>
      <c r="G38" s="229"/>
      <c r="H38" s="240" t="str">
        <f t="shared" si="2"/>
        <v/>
      </c>
      <c r="J38" s="224"/>
      <c r="K38" s="224"/>
    </row>
    <row r="39" spans="1:11" x14ac:dyDescent="0.4">
      <c r="F39" s="232"/>
      <c r="G39" s="229"/>
      <c r="H39" s="240" t="str">
        <f t="shared" si="2"/>
        <v/>
      </c>
      <c r="J39" s="224"/>
      <c r="K39" s="224"/>
    </row>
    <row r="40" spans="1:11" x14ac:dyDescent="0.4">
      <c r="F40" s="232" t="s">
        <v>426</v>
      </c>
      <c r="G40" s="229" t="s">
        <v>348</v>
      </c>
      <c r="H40" s="240" t="str">
        <f>IFERROR(VLOOKUP(F40,$I$5:$J$28,2,FALSE),"0")</f>
        <v>0</v>
      </c>
      <c r="J40" s="224" t="s">
        <v>368</v>
      </c>
      <c r="K40" s="224"/>
    </row>
    <row r="41" spans="1:11" x14ac:dyDescent="0.4">
      <c r="F41" s="232" t="s">
        <v>307</v>
      </c>
      <c r="G41" s="229" t="s">
        <v>349</v>
      </c>
      <c r="H41" s="240">
        <f>SUM(H15:H40)</f>
        <v>0</v>
      </c>
      <c r="J41" s="224">
        <f>J29-J6</f>
        <v>0</v>
      </c>
      <c r="K41" s="224"/>
    </row>
    <row r="42" spans="1:11" x14ac:dyDescent="0.4">
      <c r="F42" s="232" t="s">
        <v>350</v>
      </c>
      <c r="G42" s="229" t="s">
        <v>363</v>
      </c>
      <c r="H42" s="240">
        <f>IFERROR(H13-H41,0)</f>
        <v>0</v>
      </c>
      <c r="J42" s="224"/>
      <c r="K42" s="224"/>
    </row>
    <row r="43" spans="1:11" x14ac:dyDescent="0.4">
      <c r="F43" s="227"/>
      <c r="G43" s="229"/>
      <c r="H43" s="240" t="str">
        <f t="shared" si="2"/>
        <v/>
      </c>
      <c r="J43" s="224"/>
      <c r="K43" s="224"/>
    </row>
    <row r="44" spans="1:11" x14ac:dyDescent="0.4">
      <c r="F44" s="227" t="s">
        <v>315</v>
      </c>
      <c r="G44" s="229"/>
      <c r="H44" s="240" t="str">
        <f t="shared" si="2"/>
        <v/>
      </c>
      <c r="J44" s="224"/>
      <c r="K44" s="224"/>
    </row>
    <row r="45" spans="1:11" x14ac:dyDescent="0.4">
      <c r="F45" s="227" t="s">
        <v>361</v>
      </c>
      <c r="G45" s="229"/>
      <c r="H45" s="240" t="str">
        <f t="shared" si="2"/>
        <v/>
      </c>
      <c r="J45" s="224"/>
      <c r="K45" s="224"/>
    </row>
    <row r="46" spans="1:11" x14ac:dyDescent="0.4">
      <c r="F46" s="232" t="s">
        <v>427</v>
      </c>
      <c r="G46" s="229" t="s">
        <v>351</v>
      </c>
      <c r="H46" s="240" t="str">
        <f>IFERROR(VLOOKUP(F46,$I$5:$J$28,2,FALSE),"0")</f>
        <v>0</v>
      </c>
      <c r="J46" s="224"/>
      <c r="K46" s="224"/>
    </row>
    <row r="47" spans="1:11" x14ac:dyDescent="0.4">
      <c r="F47" s="232"/>
      <c r="G47" s="229"/>
      <c r="H47" s="240" t="str">
        <f t="shared" si="2"/>
        <v/>
      </c>
      <c r="J47" s="224"/>
      <c r="K47" s="224"/>
    </row>
    <row r="48" spans="1:11" x14ac:dyDescent="0.4">
      <c r="F48" s="232"/>
      <c r="G48" s="229"/>
      <c r="H48" s="240" t="str">
        <f t="shared" si="2"/>
        <v/>
      </c>
      <c r="J48" s="224"/>
      <c r="K48" s="224"/>
    </row>
    <row r="49" spans="6:8" x14ac:dyDescent="0.4">
      <c r="F49" s="232" t="s">
        <v>307</v>
      </c>
      <c r="G49" s="229" t="s">
        <v>352</v>
      </c>
      <c r="H49" s="240">
        <f>SUM(H46:H48)</f>
        <v>0</v>
      </c>
    </row>
    <row r="50" spans="6:8" x14ac:dyDescent="0.4">
      <c r="F50" s="227"/>
      <c r="G50" s="229"/>
      <c r="H50" s="240" t="str">
        <f t="shared" si="2"/>
        <v/>
      </c>
    </row>
    <row r="51" spans="6:8" x14ac:dyDescent="0.4">
      <c r="F51" s="227" t="s">
        <v>362</v>
      </c>
      <c r="G51" s="229"/>
      <c r="H51" s="240" t="str">
        <f t="shared" si="2"/>
        <v/>
      </c>
    </row>
    <row r="52" spans="6:8" x14ac:dyDescent="0.4">
      <c r="F52" s="232" t="s">
        <v>428</v>
      </c>
      <c r="G52" s="229" t="s">
        <v>353</v>
      </c>
      <c r="H52" s="240" t="str">
        <f>IFERROR(VLOOKUP(F52,$I$5:$J$28,2,FALSE),"0")</f>
        <v>0</v>
      </c>
    </row>
    <row r="53" spans="6:8" x14ac:dyDescent="0.4">
      <c r="F53" s="232" t="s">
        <v>429</v>
      </c>
      <c r="G53" s="229" t="s">
        <v>354</v>
      </c>
      <c r="H53" s="240" t="str">
        <f>IFERROR(VLOOKUP(F53,$I$5:$J$28,2,FALSE),"0")</f>
        <v>0</v>
      </c>
    </row>
    <row r="54" spans="6:8" x14ac:dyDescent="0.4">
      <c r="F54" s="232"/>
      <c r="G54" s="229"/>
      <c r="H54" s="240" t="str">
        <f t="shared" si="2"/>
        <v/>
      </c>
    </row>
    <row r="55" spans="6:8" x14ac:dyDescent="0.4">
      <c r="F55" s="232"/>
      <c r="G55" s="229"/>
      <c r="H55" s="240" t="str">
        <f t="shared" si="2"/>
        <v/>
      </c>
    </row>
    <row r="56" spans="6:8" x14ac:dyDescent="0.4">
      <c r="F56" s="232" t="s">
        <v>307</v>
      </c>
      <c r="G56" s="229" t="s">
        <v>355</v>
      </c>
      <c r="H56" s="240">
        <f>SUM(H52:H55)</f>
        <v>0</v>
      </c>
    </row>
    <row r="57" spans="6:8" x14ac:dyDescent="0.4">
      <c r="F57" s="227"/>
      <c r="G57" s="229"/>
      <c r="H57" s="240"/>
    </row>
    <row r="58" spans="6:8" x14ac:dyDescent="0.4">
      <c r="F58" s="227" t="s">
        <v>358</v>
      </c>
      <c r="G58" s="229" t="s">
        <v>357</v>
      </c>
      <c r="H58" s="240">
        <f>IFERROR(H42+H49-H56,0)</f>
        <v>0</v>
      </c>
    </row>
    <row r="59" spans="6:8" x14ac:dyDescent="0.4">
      <c r="F59" s="227"/>
      <c r="G59" s="229"/>
      <c r="H59" s="240"/>
    </row>
    <row r="60" spans="6:8" x14ac:dyDescent="0.4">
      <c r="F60" s="232" t="s">
        <v>316</v>
      </c>
      <c r="G60" s="229" t="s">
        <v>356</v>
      </c>
      <c r="H60" s="240">
        <v>100000</v>
      </c>
    </row>
    <row r="61" spans="6:8" x14ac:dyDescent="0.4">
      <c r="F61" s="227"/>
      <c r="G61" s="229"/>
      <c r="H61" s="240"/>
    </row>
    <row r="62" spans="6:8" x14ac:dyDescent="0.4">
      <c r="F62" s="232" t="s">
        <v>359</v>
      </c>
      <c r="G62" s="229" t="s">
        <v>360</v>
      </c>
      <c r="H62" s="240">
        <f>IFERROR(H58-H60,0)</f>
        <v>-100000</v>
      </c>
    </row>
    <row r="63" spans="6:8" x14ac:dyDescent="0.4">
      <c r="F63" s="244"/>
      <c r="G63" s="164"/>
    </row>
    <row r="64" spans="6:8" x14ac:dyDescent="0.4">
      <c r="F64" t="s">
        <v>433</v>
      </c>
      <c r="G64" s="164"/>
    </row>
    <row r="65" spans="6:9" x14ac:dyDescent="0.4">
      <c r="F65" t="s">
        <v>434</v>
      </c>
      <c r="G65" s="164"/>
    </row>
    <row r="66" spans="6:9" x14ac:dyDescent="0.4">
      <c r="F66" s="245" t="s">
        <v>435</v>
      </c>
      <c r="H66">
        <v>0</v>
      </c>
      <c r="I66" t="s">
        <v>439</v>
      </c>
    </row>
    <row r="67" spans="6:9" x14ac:dyDescent="0.4">
      <c r="F67" s="246" t="s">
        <v>436</v>
      </c>
      <c r="H67">
        <v>200</v>
      </c>
      <c r="I67" t="s">
        <v>440</v>
      </c>
    </row>
    <row r="68" spans="6:9" x14ac:dyDescent="0.4">
      <c r="F68" t="s">
        <v>437</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2025-09-25T16:02:03Z</dcterms:modified>
</cp:coreProperties>
</file>