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13_ncr:1_{EDEF023C-017B-408B-BABF-FD25982EA065}"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0" i="1" l="1"/>
  <c r="C60" i="1"/>
  <c r="G70" i="1"/>
  <c r="G108" i="1" s="1"/>
  <c r="H5" i="4"/>
  <c r="J41" i="4"/>
  <c r="H53" i="4"/>
  <c r="H52" i="4"/>
  <c r="H46" i="4"/>
  <c r="H49" i="4" s="1"/>
  <c r="H40" i="4"/>
  <c r="H35" i="4"/>
  <c r="H34" i="4"/>
  <c r="H33" i="4"/>
  <c r="H32" i="4"/>
  <c r="H31" i="4"/>
  <c r="H30" i="4"/>
  <c r="H29" i="4"/>
  <c r="H28" i="4"/>
  <c r="H27" i="4"/>
  <c r="H26" i="4"/>
  <c r="H25" i="4"/>
  <c r="H24" i="4"/>
  <c r="H23" i="4"/>
  <c r="H22" i="4"/>
  <c r="H21" i="4"/>
  <c r="H20" i="4"/>
  <c r="H19" i="4"/>
  <c r="H18" i="4"/>
  <c r="H16" i="4"/>
  <c r="H15" i="4"/>
  <c r="H9" i="4"/>
  <c r="H11" i="4"/>
  <c r="H17" i="4"/>
  <c r="H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V101" i="1"/>
  <c r="U101" i="1"/>
  <c r="T101" i="1"/>
  <c r="S101" i="1"/>
  <c r="J105" i="2"/>
  <c r="I105" i="2"/>
  <c r="H105" i="2"/>
  <c r="G105" i="2"/>
  <c r="C91" i="2"/>
  <c r="B91" i="2"/>
  <c r="H108" i="1"/>
  <c r="I108" i="1"/>
  <c r="B94" i="1"/>
  <c r="O18" i="4" l="1"/>
  <c r="P18" i="4"/>
  <c r="H56" i="4"/>
  <c r="H10" i="4"/>
  <c r="H12" i="4" s="1"/>
  <c r="H13" i="4" s="1"/>
  <c r="H41" i="4"/>
  <c r="G107" i="2"/>
  <c r="G110" i="1"/>
  <c r="H42" i="4" l="1"/>
  <c r="H58" i="4" s="1"/>
  <c r="H62" i="4" s="1"/>
  <c r="C94" i="1"/>
  <c r="J108" i="1"/>
</calcChain>
</file>

<file path=xl/sharedStrings.xml><?xml version="1.0" encoding="utf-8"?>
<sst xmlns="http://schemas.openxmlformats.org/spreadsheetml/2006/main" count="1353" uniqueCount="791">
  <si>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</si>
  <si>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</si>
  <si>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</si>
  <si>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</si>
  <si>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</si>
  <si>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</si>
  <si>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</si>
  <si>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</si>
  <si>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</si>
  <si>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</si>
  <si>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</si>
  <si>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</si>
  <si>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</si>
  <si>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</si>
  <si>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</si>
  <si>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</si>
  <si>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</si>
  <si>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</si>
  <si>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</si>
  <si>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</si>
  <si>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</si>
  <si>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</si>
  <si>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</si>
  <si>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</si>
  <si>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</si>
  <si>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</si>
  <si>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</si>
  <si>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</si>
  <si>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</si>
  <si>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</si>
  <si>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</si>
  <si>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</si>
  <si>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</si>
  <si>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</si>
  <si>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</si>
  <si>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</si>
  <si>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</si>
  <si>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</si>
  <si>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</si>
  <si>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</si>
  <si>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</si>
  <si>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</si>
  <si>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</si>
  <si>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</si>
  <si>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</si>
  <si>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</si>
  <si>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</si>
  <si>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</si>
  <si>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</si>
  <si>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</si>
  <si>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</si>
  <si>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</si>
  <si>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</si>
  <si>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</si>
  <si>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</si>
  <si>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</si>
  <si>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</si>
  <si>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</si>
  <si>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</si>
  <si>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</si>
  <si>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</si>
  <si>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</si>
  <si>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</si>
  <si>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</si>
  <si>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</si>
  <si>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</si>
  <si>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</si>
  <si>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</si>
  <si>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</si>
  <si>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</si>
  <si>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1のボタン</t>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</si>
  <si>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</si>
  <si>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</si>
  <si>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</si>
  <si>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</si>
  <si>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</si>
  <si>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</si>
  <si>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</si>
  <si>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</si>
  <si>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</si>
  <si>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</si>
  <si>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</si>
  <si>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6のボタン</t>
    <phoneticPr fontId="1"/>
  </si>
  <si>
    <t>4のボタン</t>
    <phoneticPr fontId="1"/>
  </si>
  <si>
    <t>3のボタン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</si>
  <si>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</si>
  <si>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</si>
  <si>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</si>
  <si>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</si>
  <si>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</si>
  <si>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</si>
  <si>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</si>
  <si>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</si>
  <si>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</si>
  <si>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</si>
  <si>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</si>
  <si>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</si>
  <si>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</si>
  <si>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</si>
  <si>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</si>
  <si>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</si>
  <si>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</si>
  <si>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</si>
  <si>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</si>
  <si>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</si>
  <si>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</si>
  <si>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</si>
  <si>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</si>
  <si>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</si>
  <si>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</si>
  <si>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</si>
  <si>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</si>
  <si>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</si>
  <si>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</si>
  <si>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</si>
  <si>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</si>
  <si>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</si>
  <si>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</si>
  <si>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</si>
  <si>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</si>
  <si>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</si>
  <si>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</si>
  <si>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</si>
  <si>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</si>
  <si>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</si>
  <si>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</si>
  <si>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</si>
  <si>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</si>
  <si>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</si>
  <si>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</si>
  <si>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</si>
  <si>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</si>
  <si>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資産</t>
    <rPh sb="0" eb="2">
      <t>シサン</t>
    </rPh>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</si>
  <si>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</si>
  <si>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</si>
  <si>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</si>
  <si>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</si>
  <si>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</si>
  <si>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</si>
  <si>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</si>
  <si>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</si>
  <si>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</si>
  <si>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</si>
  <si>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</si>
  <si>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</si>
  <si>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</si>
  <si>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</si>
  <si>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</si>
  <si>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</si>
  <si>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</si>
  <si>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</si>
  <si>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①ー2代金を支払ったときは、未払金が減少します</t>
    <phoneticPr fontId="1"/>
  </si>
  <si>
    <t>③ー2借り入れた資金と利息を合わせた現金で支払った</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</si>
  <si>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</si>
  <si>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</si>
  <si>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</si>
  <si>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</si>
  <si>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</si>
  <si>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</si>
  <si>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</si>
  <si>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</si>
  <si>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</si>
  <si>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</si>
  <si>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</si>
  <si>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</si>
  <si>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</si>
  <si>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</si>
  <si>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</si>
  <si>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</si>
  <si>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</si>
  <si>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</si>
  <si>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</si>
  <si>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</si>
  <si>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</si>
  <si>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</si>
  <si>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</si>
  <si>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</si>
  <si>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</si>
  <si>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</si>
  <si>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</si>
  <si>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</si>
  <si>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</si>
  <si>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</si>
  <si>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</si>
  <si>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</si>
  <si>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</si>
  <si>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</si>
  <si>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</si>
  <si>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</si>
  <si>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</si>
  <si>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</si>
  <si>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</si>
  <si>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</si>
  <si>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</si>
  <si>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</si>
  <si>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</si>
  <si>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</si>
  <si>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</si>
  <si>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</si>
  <si>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</si>
  <si>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</si>
  <si>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</si>
  <si>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</si>
  <si>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</si>
  <si>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</si>
  <si>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</si>
  <si>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</si>
  <si>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</si>
  <si>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</si>
  <si>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</si>
  <si>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</si>
  <si>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</si>
  <si>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</si>
  <si>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</si>
  <si>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</si>
  <si>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</si>
  <si>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</si>
  <si>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</si>
  <si>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</si>
  <si>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</si>
  <si>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</si>
  <si>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</si>
  <si>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</si>
  <si>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</si>
  <si>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</si>
  <si>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</si>
  <si>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</si>
  <si>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</si>
  <si>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</si>
  <si>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</si>
  <si>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</si>
  <si>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</si>
  <si>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</si>
  <si>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</si>
  <si>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</si>
  <si>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</si>
  <si>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</si>
  <si>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</si>
  <si>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</si>
  <si>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</si>
  <si>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</si>
  <si>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</si>
  <si>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</si>
  <si>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</si>
  <si>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</si>
  <si>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</si>
  <si>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</si>
  <si>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</si>
  <si>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</si>
  <si>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</si>
  <si>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</si>
  <si>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</si>
  <si>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</si>
  <si>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</si>
  <si>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</si>
  <si>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</si>
  <si>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</si>
  <si>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</si>
  <si>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</si>
  <si>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</si>
  <si>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</si>
  <si>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</si>
  <si>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</si>
  <si>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</si>
  <si>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</si>
  <si>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</si>
  <si>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</si>
  <si>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</si>
  <si>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</si>
  <si>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</si>
  <si>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</si>
  <si>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</si>
  <si>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</si>
  <si>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</si>
  <si>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</si>
  <si>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</si>
  <si>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</si>
  <si>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</si>
  <si>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</si>
  <si>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</si>
  <si>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</si>
  <si>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</si>
  <si>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</si>
  <si>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</si>
  <si>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</si>
  <si>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</si>
  <si>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</si>
  <si>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</si>
  <si>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</si>
  <si>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</si>
  <si>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</si>
  <si>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</si>
  <si>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</si>
  <si>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</si>
  <si>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</si>
  <si>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</si>
  <si>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</si>
  <si>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</si>
  <si>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</si>
  <si>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</si>
  <si>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</si>
  <si>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</si>
  <si>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</si>
  <si>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</si>
  <si>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</si>
  <si>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</si>
  <si>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</si>
  <si>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</si>
  <si>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</si>
  <si>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</si>
  <si>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</si>
  <si>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</si>
  <si>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</si>
  <si>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</si>
  <si>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</si>
  <si>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</si>
  <si>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</si>
  <si>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</si>
  <si>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</si>
  <si>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</si>
  <si>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</si>
  <si>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</si>
  <si>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</si>
  <si>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</si>
  <si>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</si>
  <si>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</si>
  <si>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</si>
  <si>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</si>
  <si>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</si>
  <si>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</si>
  <si>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</si>
  <si>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</si>
  <si>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</si>
  <si>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</si>
  <si>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</si>
  <si>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</si>
  <si>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</si>
  <si>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</si>
  <si>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</si>
  <si>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</si>
  <si>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</si>
  <si>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</si>
  <si>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</si>
  <si>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</si>
  <si>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</si>
  <si>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</si>
  <si>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</si>
  <si>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</si>
  <si>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</si>
  <si>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</si>
  <si>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</si>
  <si>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</si>
  <si>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</si>
  <si>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</si>
  <si>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</si>
  <si>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</si>
  <si>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</si>
  <si>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</si>
  <si>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</si>
  <si>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減価償却累計額</t>
    <rPh sb="0" eb="2">
      <t>ゲンカ</t>
    </rPh>
    <rPh sb="2" eb="4">
      <t>ショウキャク</t>
    </rPh>
    <rPh sb="4" eb="6">
      <t>ルイケイ</t>
    </rPh>
    <rPh sb="6" eb="7">
      <t>ガクショウキャクルイケイガク</t>
    </rPh>
    <phoneticPr fontId="1"/>
  </si>
  <si>
    <t>翌期元入金 ＝ 期首元入金 ＋ 当期純利益 － 事業主借 ＋ 事業主貸  　会計一般的</t>
    <rPh sb="38" eb="40">
      <t>カイケイ</t>
    </rPh>
    <rPh sb="40" eb="43">
      <t>イッパンテキ</t>
    </rPh>
    <phoneticPr fontId="1"/>
  </si>
  <si>
    <t>器具備品（固定資産）</t>
    <phoneticPr fontId="1"/>
  </si>
  <si>
    <t>未払金（負債）</t>
    <phoneticPr fontId="1"/>
  </si>
  <si>
    <t>元入金</t>
    <rPh sb="0" eb="2">
      <t>モトイ</t>
    </rPh>
    <rPh sb="2" eb="3">
      <t>キン</t>
    </rPh>
    <phoneticPr fontId="1"/>
  </si>
  <si>
    <r>
      <rPr>
        <b/>
        <sz val="11"/>
        <color theme="1"/>
        <rFont val="游ゴシック"/>
        <family val="3"/>
        <charset val="128"/>
        <scheme val="minor"/>
      </rPr>
      <t>期首元入金＋年間利益－年間損失＋事業主借－事業主貸＝期末元入金　</t>
    </r>
    <r>
      <rPr>
        <sz val="11"/>
        <color theme="1"/>
        <rFont val="游ゴシック"/>
        <family val="2"/>
        <charset val="128"/>
        <scheme val="minor"/>
      </rPr>
      <t>　（事業視点での処理）</t>
    </r>
    <phoneticPr fontId="1"/>
  </si>
  <si>
    <t>※納入終了日の有無に注意</t>
    <rPh sb="1" eb="6">
      <t>ノウニュウシュウリョウビ</t>
    </rPh>
    <rPh sb="7" eb="9">
      <t>ウム</t>
    </rPh>
    <rPh sb="10" eb="12">
      <t>チュウイ</t>
    </rPh>
    <phoneticPr fontId="1"/>
  </si>
  <si>
    <r>
      <t>事業主借　</t>
    </r>
    <r>
      <rPr>
        <b/>
        <sz val="11"/>
        <color rgb="FFFF0000"/>
        <rFont val="游ゴシック"/>
        <family val="3"/>
        <charset val="128"/>
        <scheme val="minor"/>
      </rPr>
      <t>期末元入金振替で0円になる</t>
    </r>
    <rPh sb="0" eb="4">
      <t>ジギョウシュカ</t>
    </rPh>
    <rPh sb="5" eb="7">
      <t>キマツ</t>
    </rPh>
    <rPh sb="7" eb="9">
      <t>モトイ</t>
    </rPh>
    <rPh sb="9" eb="10">
      <t>キン</t>
    </rPh>
    <rPh sb="10" eb="12">
      <t>フリカエ</t>
    </rPh>
    <rPh sb="14" eb="15">
      <t>エン</t>
    </rPh>
    <phoneticPr fontId="1"/>
  </si>
  <si>
    <t>期末</t>
    <rPh sb="0" eb="2">
      <t>キマツ</t>
    </rPh>
    <phoneticPr fontId="1"/>
  </si>
  <si>
    <t>期首</t>
    <rPh sb="0" eb="2">
      <t>キシュ</t>
    </rPh>
    <phoneticPr fontId="1"/>
  </si>
  <si>
    <t>現預金</t>
    <rPh sb="0" eb="3">
      <t>ゲンヨキン</t>
    </rPh>
    <phoneticPr fontId="1"/>
  </si>
  <si>
    <t>期末期首元入金に振り替え処理　　　　　　</t>
    <rPh sb="0" eb="2">
      <t>キマツ</t>
    </rPh>
    <rPh sb="2" eb="4">
      <t>キシュ</t>
    </rPh>
    <rPh sb="4" eb="6">
      <t>モトイ</t>
    </rPh>
    <rPh sb="6" eb="7">
      <t>キン</t>
    </rPh>
    <rPh sb="8" eb="9">
      <t>フ</t>
    </rPh>
    <rPh sb="10" eb="11">
      <t>カ</t>
    </rPh>
    <rPh sb="12" eb="14">
      <t>ショリ</t>
    </rPh>
    <phoneticPr fontId="1"/>
  </si>
  <si>
    <t>参考用　利益剰余金累計</t>
    <rPh sb="0" eb="3">
      <t>サンコウヨウ</t>
    </rPh>
    <rPh sb="4" eb="9">
      <t>リエキジョウヨキン</t>
    </rPh>
    <rPh sb="9" eb="11">
      <t>ルイケイ</t>
    </rPh>
    <phoneticPr fontId="1"/>
  </si>
  <si>
    <t>元入金</t>
    <rPh sb="0" eb="1">
      <t>モト</t>
    </rPh>
    <rPh sb="1" eb="2">
      <t>イ</t>
    </rPh>
    <rPh sb="2" eb="3">
      <t>キン</t>
    </rPh>
    <phoneticPr fontId="1"/>
  </si>
  <si>
    <t>残高勘定科目</t>
    <rPh sb="0" eb="6">
      <t>ザンダカカンジョウカモク</t>
    </rPh>
    <phoneticPr fontId="1"/>
  </si>
  <si>
    <t>WHERE koubai.nounyuusyuuryoubi Is Not Null</t>
    <phoneticPr fontId="1"/>
  </si>
  <si>
    <t>WHERE (((koubai.nounyuusyuuryoubi)開始日～終了日</t>
    <phoneticPr fontId="1"/>
  </si>
  <si>
    <t>元入金</t>
  </si>
  <si>
    <t>６のボタン</t>
    <phoneticPr fontId="1"/>
  </si>
  <si>
    <t>13のボタン</t>
    <phoneticPr fontId="1"/>
  </si>
  <si>
    <t>11のボタン</t>
    <phoneticPr fontId="1"/>
  </si>
  <si>
    <t>消費税</t>
    <rPh sb="0" eb="3">
      <t>ショウヒゼイ</t>
    </rPh>
    <phoneticPr fontId="1"/>
  </si>
  <si>
    <t>7のボタン</t>
    <phoneticPr fontId="1"/>
  </si>
  <si>
    <t>14のボタン</t>
    <phoneticPr fontId="1"/>
  </si>
  <si>
    <t>12のボタン</t>
    <phoneticPr fontId="1"/>
  </si>
  <si>
    <t>元入れ金</t>
    <rPh sb="0" eb="2">
      <t>モトイ</t>
    </rPh>
    <rPh sb="3" eb="4">
      <t>キン</t>
    </rPh>
    <phoneticPr fontId="1"/>
  </si>
  <si>
    <t>事業主貸</t>
    <rPh sb="0" eb="4">
      <t>ジギョウシュカシ</t>
    </rPh>
    <phoneticPr fontId="1"/>
  </si>
  <si>
    <t>13のボタン　参考用</t>
    <rPh sb="7" eb="9">
      <t>サンコウ</t>
    </rPh>
    <rPh sb="9" eb="10">
      <t>ヨウ</t>
    </rPh>
    <phoneticPr fontId="1"/>
  </si>
  <si>
    <t>6のボタンが資本であれば13のボタンはWHERE (((koubai.nounyuusyuuryoubi)開始日～終了日に変更</t>
    <phoneticPr fontId="1"/>
  </si>
  <si>
    <t>元入金振替用</t>
    <rPh sb="0" eb="2">
      <t>モトイ</t>
    </rPh>
    <rPh sb="2" eb="3">
      <t>キン</t>
    </rPh>
    <rPh sb="3" eb="6">
      <t>フリカエヨウ</t>
    </rPh>
    <phoneticPr fontId="1"/>
  </si>
  <si>
    <t>mySQL = mySQL &amp; " And koubai.aitekanjoukamoku IN('1売上', '2仕入') "</t>
    <phoneticPr fontId="1"/>
  </si>
  <si>
    <t>決算書</t>
    <phoneticPr fontId="1"/>
  </si>
  <si>
    <t>8のボタン</t>
    <phoneticPr fontId="1"/>
  </si>
  <si>
    <t>.Range("A" &amp; i) = rs!年月</t>
    <phoneticPr fontId="1"/>
  </si>
  <si>
    <t>.Range("B" &amp; i) = rs!aitekanjoukamoku</t>
    <phoneticPr fontId="1"/>
  </si>
  <si>
    <t>.Range("C" &amp; i) = rs!収益の合計</t>
    <phoneticPr fontId="1"/>
  </si>
  <si>
    <t>mySQL = mySQL &amp; " And koubai.aitekanjoukamoku not IN ('現金', '普通預金','当座預金','定期預金','定期積金'</t>
    <phoneticPr fontId="1"/>
  </si>
  <si>
    <t>9のボタン</t>
    <phoneticPr fontId="1"/>
  </si>
  <si>
    <t>mySQL = mySQL &amp; " And koubai.aitekanjoukamoku IN('1売上') "</t>
    <phoneticPr fontId="1"/>
  </si>
  <si>
    <t>.Range("I" &amp; i) = rs!aitekanjoukamoku</t>
    <phoneticPr fontId="1"/>
  </si>
  <si>
    <t>.Range("J" &amp; i) = rs!費用の合計</t>
  </si>
  <si>
    <t>.Range("K" &amp; i) = rs!収益の合計</t>
    <phoneticPr fontId="1"/>
  </si>
  <si>
    <t>mySQL = mySQL &amp; " And koubai.aitekanjoukamoku IN('2仕入') "</t>
    <phoneticPr fontId="1"/>
  </si>
  <si>
    <t>.Range("A" &amp; i + 13) = rs!年月</t>
    <phoneticPr fontId="1"/>
  </si>
  <si>
    <t>.Range("B" &amp; i + 13) = rs!aitekanjoukamoku</t>
    <phoneticPr fontId="1"/>
  </si>
  <si>
    <t>.Range("D" &amp; i + 13) = rs!費用の合計</t>
    <phoneticPr fontId="1"/>
  </si>
  <si>
    <t>10のボタン</t>
    <phoneticPr fontId="1"/>
  </si>
  <si>
    <t>.Range("A" &amp; i) = rs!残高勘定科目用</t>
    <phoneticPr fontId="1"/>
  </si>
  <si>
    <t xml:space="preserve">        .Range("B" &amp; i) = rs!合計</t>
    <phoneticPr fontId="1"/>
  </si>
  <si>
    <t xml:space="preserve">        .Range("I" &amp; i) = rs!合計</t>
    <phoneticPr fontId="1"/>
  </si>
  <si>
    <t>翌期元入金 ＝ 期首元入金 ＋ 当期純利益 － 事業主借 ＋ 事業主貸  　会計一般的</t>
    <phoneticPr fontId="1"/>
  </si>
  <si>
    <t>期首元入金（個人事業主用）</t>
    <phoneticPr fontId="1"/>
  </si>
  <si>
    <t>支出の部</t>
    <rPh sb="0" eb="2">
      <t>シシュツ</t>
    </rPh>
    <rPh sb="3" eb="4">
      <t>ブ</t>
    </rPh>
    <phoneticPr fontId="1"/>
  </si>
  <si>
    <t>事業主借</t>
    <rPh sb="0" eb="4">
      <t>ジギョウヌシシャク</t>
    </rPh>
    <phoneticPr fontId="1"/>
  </si>
  <si>
    <t>収入の部</t>
    <rPh sb="0" eb="2">
      <t>シュウニュウ</t>
    </rPh>
    <rPh sb="3" eb="4">
      <t>ブ</t>
    </rPh>
    <phoneticPr fontId="1"/>
  </si>
  <si>
    <r>
      <t>　</t>
    </r>
    <r>
      <rPr>
        <b/>
        <sz val="11"/>
        <color rgb="FF002060"/>
        <rFont val="游ゴシック"/>
        <family val="3"/>
        <charset val="128"/>
        <scheme val="minor"/>
      </rPr>
      <t>　</t>
    </r>
    <r>
      <rPr>
        <sz val="11"/>
        <color theme="1"/>
        <rFont val="游ゴシック"/>
        <family val="2"/>
        <charset val="128"/>
        <scheme val="minor"/>
      </rPr>
      <t>　　　　</t>
    </r>
    <phoneticPr fontId="1"/>
  </si>
  <si>
    <t>利益剰余金</t>
    <rPh sb="0" eb="2">
      <t>リエキ</t>
    </rPh>
    <rPh sb="2" eb="5">
      <t>ジョウヨキン</t>
    </rPh>
    <phoneticPr fontId="1"/>
  </si>
  <si>
    <t>事業主借  事業主貸</t>
    <rPh sb="6" eb="10">
      <t>ジギョウシュカシ</t>
    </rPh>
    <phoneticPr fontId="1"/>
  </si>
  <si>
    <t>振替事業主借　事業主貸</t>
    <rPh sb="0" eb="2">
      <t>フリカエ</t>
    </rPh>
    <rPh sb="2" eb="5">
      <t>ジギョウヌシ</t>
    </rPh>
    <rPh sb="5" eb="6">
      <t>カ</t>
    </rPh>
    <rPh sb="7" eb="11">
      <t>ジギョウシュカシ</t>
    </rPh>
    <phoneticPr fontId="1"/>
  </si>
  <si>
    <t xml:space="preserve">        </t>
  </si>
  <si>
    <t xml:space="preserve"> </t>
    <phoneticPr fontId="1"/>
  </si>
  <si>
    <t xml:space="preserve">  </t>
    <phoneticPr fontId="1"/>
  </si>
  <si>
    <t>20・21のボタン</t>
    <phoneticPr fontId="1"/>
  </si>
  <si>
    <r>
      <t>mySQL = mySQL &amp; " And koubai.zandakakanjoukamokuyou IN (</t>
    </r>
    <r>
      <rPr>
        <sz val="11"/>
        <color rgb="FFFF0000"/>
        <rFont val="游ゴシック"/>
        <family val="3"/>
        <charset val="128"/>
        <scheme val="minor"/>
      </rPr>
      <t>'減価償却累計額</t>
    </r>
    <r>
      <rPr>
        <sz val="11"/>
        <color theme="1"/>
        <rFont val="游ゴシック"/>
        <family val="2"/>
        <charset val="128"/>
        <scheme val="minor"/>
      </rPr>
      <t>')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</si>
  <si>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 xml:space="preserve"> IN (</t>
    </r>
    <r>
      <rPr>
        <sz val="11"/>
        <color rgb="FFFF0000"/>
        <rFont val="游ゴシック"/>
        <family val="3"/>
        <charset val="128"/>
        <scheme val="minor"/>
      </rPr>
      <t>'建物','建物付属設備','構築物','機械装置','車両運搬具','器具備品','土地','特許権','借地権','商標</t>
    </r>
    <r>
      <rPr>
        <sz val="11"/>
        <color theme="1"/>
        <rFont val="游ゴシック"/>
        <family val="2"/>
        <charset val="128"/>
        <scheme val="minor"/>
      </rPr>
      <t>権','ソフトウェア','その他') "</t>
    </r>
    <phoneticPr fontId="1"/>
  </si>
  <si>
    <r>
      <t>mySQL = mySQL &amp; " And koubai.zandakakanjoukamokuyou IN(</t>
    </r>
    <r>
      <rPr>
        <sz val="11"/>
        <color rgb="FFFF0000"/>
        <rFont val="游ゴシック"/>
        <family val="3"/>
        <charset val="128"/>
        <scheme val="minor"/>
      </rPr>
      <t>'利益剰余金</t>
    </r>
    <r>
      <rPr>
        <sz val="11"/>
        <color theme="1"/>
        <rFont val="游ゴシック"/>
        <family val="2"/>
        <charset val="128"/>
        <scheme val="minor"/>
      </rPr>
      <t>','繰越利益剰余金') "　累計参考</t>
    </r>
    <rPh sb="76" eb="78">
      <t>ルイケイ</t>
    </rPh>
    <rPh sb="78" eb="80">
      <t>サンコウ</t>
    </rPh>
    <phoneticPr fontId="1"/>
  </si>
  <si>
    <r>
      <t>mySQL = mySQL &amp; " And koubai.zandakakanjoukamokuyou IN(</t>
    </r>
    <r>
      <rPr>
        <sz val="11"/>
        <color rgb="FFFF0000"/>
        <rFont val="游ゴシック"/>
        <family val="3"/>
        <charset val="128"/>
        <scheme val="minor"/>
      </rPr>
      <t>'元入金</t>
    </r>
    <r>
      <rPr>
        <sz val="11"/>
        <color theme="1"/>
        <rFont val="游ゴシック"/>
        <family val="2"/>
        <charset val="128"/>
        <scheme val="minor"/>
      </rPr>
      <t>') "</t>
    </r>
    <phoneticPr fontId="1"/>
  </si>
  <si>
    <t xml:space="preserve"> .Range("A" &amp; i + 32) = rs!zandakakanjoukamokuyou</t>
    <phoneticPr fontId="1"/>
  </si>
  <si>
    <t xml:space="preserve"> .Range("C" &amp; i + 32) = rs![合計] * -1</t>
    <phoneticPr fontId="1"/>
  </si>
  <si>
    <t xml:space="preserve"> .Range("J" &amp; i + 32) = rs![合計] * -1</t>
    <phoneticPr fontId="1"/>
  </si>
  <si>
    <t>.Range("A" &amp; i + 30) = rs!aitekanjoukamoku</t>
    <phoneticPr fontId="1"/>
  </si>
  <si>
    <t xml:space="preserve"> .Range("L" &amp; i + 56) = rs!合計</t>
    <phoneticPr fontId="1"/>
  </si>
  <si>
    <t>.Range("A" &amp; i + 59) = rs!zandakakanjoukamokuyou</t>
    <phoneticPr fontId="1"/>
  </si>
  <si>
    <t xml:space="preserve"> .Range("E" &amp; i + 59) = rs!合計</t>
    <phoneticPr fontId="1"/>
  </si>
  <si>
    <t>A250101-01</t>
    <phoneticPr fontId="1"/>
  </si>
  <si>
    <t>個人事業主　開業</t>
    <rPh sb="0" eb="5">
      <t>コジンジギョウヌシ</t>
    </rPh>
    <rPh sb="6" eb="8">
      <t>カイギョウ</t>
    </rPh>
    <phoneticPr fontId="1"/>
  </si>
  <si>
    <t>3,000,000円</t>
    <rPh sb="9" eb="10">
      <t>エン</t>
    </rPh>
    <phoneticPr fontId="1"/>
  </si>
  <si>
    <t>B250201-20</t>
    <phoneticPr fontId="1"/>
  </si>
  <si>
    <t>事業が事業主からお金を借りる　　事業主借</t>
    <rPh sb="0" eb="2">
      <t>ジギョウ</t>
    </rPh>
    <rPh sb="3" eb="6">
      <t>ジギョウヌシ</t>
    </rPh>
    <rPh sb="9" eb="10">
      <t>カネ</t>
    </rPh>
    <rPh sb="11" eb="12">
      <t>カ</t>
    </rPh>
    <rPh sb="16" eb="20">
      <t>ジギョウシュカ</t>
    </rPh>
    <phoneticPr fontId="1"/>
  </si>
  <si>
    <t>個人のクレジットで事業に関する費用を支払った</t>
    <rPh sb="0" eb="2">
      <t>コジン</t>
    </rPh>
    <rPh sb="9" eb="11">
      <t>ジギョウ</t>
    </rPh>
    <rPh sb="12" eb="13">
      <t>カン</t>
    </rPh>
    <rPh sb="15" eb="17">
      <t>ヒヨウ</t>
    </rPh>
    <rPh sb="18" eb="20">
      <t>シハラ</t>
    </rPh>
    <phoneticPr fontId="1"/>
  </si>
  <si>
    <t>事業主借</t>
    <rPh sb="0" eb="4">
      <t>ジギョウシュカ</t>
    </rPh>
    <phoneticPr fontId="1"/>
  </si>
  <si>
    <t>B250605-02</t>
    <phoneticPr fontId="1"/>
  </si>
  <si>
    <t>車（車両運搬具）を2.000.000円で購入お金を後払いにした</t>
    <rPh sb="0" eb="1">
      <t>クルマ</t>
    </rPh>
    <rPh sb="2" eb="4">
      <t>シャリョウ</t>
    </rPh>
    <rPh sb="4" eb="7">
      <t>ウンパング</t>
    </rPh>
    <rPh sb="18" eb="19">
      <t>エン</t>
    </rPh>
    <rPh sb="20" eb="22">
      <t>コウニュウ</t>
    </rPh>
    <rPh sb="23" eb="24">
      <t>カネ</t>
    </rPh>
    <rPh sb="25" eb="27">
      <t>アトバラ</t>
    </rPh>
    <phoneticPr fontId="1"/>
  </si>
  <si>
    <t>未払金</t>
    <rPh sb="0" eb="3">
      <t>ミバライキン</t>
    </rPh>
    <phoneticPr fontId="1"/>
  </si>
  <si>
    <t>車両運搬具</t>
    <rPh sb="0" eb="5">
      <t>シャリョウウンパング</t>
    </rPh>
    <phoneticPr fontId="1"/>
  </si>
  <si>
    <t>B250608-41</t>
    <phoneticPr fontId="1"/>
  </si>
  <si>
    <t>事業が事業主にお金を貸すとき　　　事業主貸</t>
    <rPh sb="0" eb="2">
      <t>ジギョウ</t>
    </rPh>
    <rPh sb="3" eb="6">
      <t>ジギョウヌシ</t>
    </rPh>
    <rPh sb="8" eb="9">
      <t>カネ</t>
    </rPh>
    <rPh sb="10" eb="11">
      <t>カ</t>
    </rPh>
    <rPh sb="17" eb="21">
      <t>ジギョウシュカシ</t>
    </rPh>
    <phoneticPr fontId="1"/>
  </si>
  <si>
    <t>お菓子を個人用に事業のの普通預金で5400円購入</t>
    <rPh sb="1" eb="3">
      <t>カシ</t>
    </rPh>
    <rPh sb="4" eb="7">
      <t>コジンヨウ</t>
    </rPh>
    <rPh sb="8" eb="10">
      <t>ジギョウ</t>
    </rPh>
    <rPh sb="12" eb="16">
      <t>フツウヨキン</t>
    </rPh>
    <rPh sb="21" eb="22">
      <t>エン</t>
    </rPh>
    <rPh sb="22" eb="24">
      <t>コウニュウ</t>
    </rPh>
    <phoneticPr fontId="1"/>
  </si>
  <si>
    <t>B250607-01</t>
    <phoneticPr fontId="1"/>
  </si>
  <si>
    <t>当社が商品お菓子を仕入れた1,188円代金を普通預金で支払った</t>
    <rPh sb="0" eb="2">
      <t>トウシャ</t>
    </rPh>
    <rPh sb="3" eb="5">
      <t>ショウヒン</t>
    </rPh>
    <rPh sb="6" eb="8">
      <t>カシ</t>
    </rPh>
    <rPh sb="9" eb="11">
      <t>シイ</t>
    </rPh>
    <rPh sb="18" eb="19">
      <t>エン</t>
    </rPh>
    <rPh sb="19" eb="21">
      <t>ダイキン</t>
    </rPh>
    <rPh sb="22" eb="26">
      <t>フツウヨキン</t>
    </rPh>
    <rPh sb="27" eb="29">
      <t>シハラ</t>
    </rPh>
    <phoneticPr fontId="1"/>
  </si>
  <si>
    <t>A250927-01</t>
    <phoneticPr fontId="1"/>
  </si>
  <si>
    <t>商品を34,100円で販売して代金は現金で受け取った</t>
    <rPh sb="0" eb="2">
      <t>ショウヒン</t>
    </rPh>
    <rPh sb="9" eb="10">
      <t>エン</t>
    </rPh>
    <rPh sb="11" eb="13">
      <t>ハンバイ</t>
    </rPh>
    <rPh sb="15" eb="17">
      <t>ダイキン</t>
    </rPh>
    <rPh sb="18" eb="20">
      <t>ゲンキン</t>
    </rPh>
    <rPh sb="21" eb="22">
      <t>ウ</t>
    </rPh>
    <rPh sb="23" eb="24">
      <t>ト</t>
    </rPh>
    <phoneticPr fontId="1"/>
  </si>
  <si>
    <t>B251130-55</t>
    <phoneticPr fontId="1"/>
  </si>
  <si>
    <t>車の未払い金2,000,000を普通預金で支払った</t>
    <rPh sb="0" eb="1">
      <t>クルマ</t>
    </rPh>
    <rPh sb="2" eb="4">
      <t>ミバラ</t>
    </rPh>
    <rPh sb="5" eb="6">
      <t>キン</t>
    </rPh>
    <rPh sb="16" eb="20">
      <t>フツウヨキン</t>
    </rPh>
    <rPh sb="21" eb="23">
      <t>シハラ</t>
    </rPh>
    <phoneticPr fontId="1"/>
  </si>
  <si>
    <t>B251229-01</t>
    <phoneticPr fontId="1"/>
  </si>
  <si>
    <t>減価償却累計額</t>
    <rPh sb="0" eb="4">
      <t>ゲンカショウキャク</t>
    </rPh>
    <rPh sb="4" eb="7">
      <t>ルイケイガク</t>
    </rPh>
    <phoneticPr fontId="1"/>
  </si>
  <si>
    <t>B251230-05</t>
    <phoneticPr fontId="1"/>
  </si>
  <si>
    <t>事業主借</t>
    <rPh sb="0" eb="3">
      <t>ジギョウシュ</t>
    </rPh>
    <rPh sb="3" eb="4">
      <t>カ</t>
    </rPh>
    <phoneticPr fontId="1"/>
  </si>
  <si>
    <t>事業主借を元入金に振り替え処理</t>
    <rPh sb="0" eb="4">
      <t>ジギョウシュカ</t>
    </rPh>
    <rPh sb="5" eb="7">
      <t>モトイ</t>
    </rPh>
    <rPh sb="7" eb="8">
      <t>キン</t>
    </rPh>
    <phoneticPr fontId="1"/>
  </si>
  <si>
    <t>事業主貸を元入金に振り替え処理</t>
    <rPh sb="0" eb="3">
      <t>ジギョウシュ</t>
    </rPh>
    <rPh sb="3" eb="4">
      <t>カシ</t>
    </rPh>
    <rPh sb="5" eb="7">
      <t>モトイ</t>
    </rPh>
    <rPh sb="7" eb="8">
      <t>キン</t>
    </rPh>
    <phoneticPr fontId="1"/>
  </si>
  <si>
    <t>個人事業主期首の入力　年度始まり</t>
    <rPh sb="0" eb="5">
      <t>コジンジギョウヌシ</t>
    </rPh>
    <rPh sb="5" eb="7">
      <t>キシュ</t>
    </rPh>
    <rPh sb="8" eb="10">
      <t>ニュウリョク</t>
    </rPh>
    <rPh sb="11" eb="14">
      <t>ネンドハジ</t>
    </rPh>
    <phoneticPr fontId="1"/>
  </si>
  <si>
    <t>個人事業主期末の入力　年度終わり</t>
    <rPh sb="0" eb="5">
      <t>コジンジギョウヌシ</t>
    </rPh>
    <rPh sb="5" eb="7">
      <t>キマツ</t>
    </rPh>
    <rPh sb="8" eb="10">
      <t>ニュウリョク</t>
    </rPh>
    <rPh sb="11" eb="14">
      <t>ネンドオ</t>
    </rPh>
    <phoneticPr fontId="1"/>
  </si>
  <si>
    <t>年度始まり　　元入金は個人事業主の方はこの計算結果です　</t>
    <rPh sb="0" eb="3">
      <t>ネンドハジ</t>
    </rPh>
    <rPh sb="7" eb="9">
      <t>モトイ</t>
    </rPh>
    <rPh sb="9" eb="10">
      <t>キン</t>
    </rPh>
    <rPh sb="11" eb="16">
      <t>コジンジギョウヌシ</t>
    </rPh>
    <rPh sb="17" eb="18">
      <t>カタ</t>
    </rPh>
    <rPh sb="21" eb="23">
      <t>ケイサン</t>
    </rPh>
    <rPh sb="23" eb="25">
      <t>ケッカ</t>
    </rPh>
    <phoneticPr fontId="1"/>
  </si>
  <si>
    <t>A260201-01</t>
    <phoneticPr fontId="1"/>
  </si>
  <si>
    <t>B260311-01</t>
    <phoneticPr fontId="1"/>
  </si>
  <si>
    <t>土地を20,000円で購入しました</t>
    <rPh sb="0" eb="2">
      <t>トチ</t>
    </rPh>
    <rPh sb="9" eb="10">
      <t>エン</t>
    </rPh>
    <rPh sb="11" eb="13">
      <t>コウニュウ</t>
    </rPh>
    <phoneticPr fontId="1"/>
  </si>
  <si>
    <t>商品540円を掛けで販売した</t>
    <rPh sb="0" eb="2">
      <t>ショウヒン</t>
    </rPh>
    <rPh sb="5" eb="6">
      <t>エン</t>
    </rPh>
    <rPh sb="7" eb="8">
      <t>カ</t>
    </rPh>
    <rPh sb="10" eb="12">
      <t>ハンバイ</t>
    </rPh>
    <phoneticPr fontId="1"/>
  </si>
  <si>
    <t>A260401-01</t>
    <phoneticPr fontId="1"/>
  </si>
  <si>
    <t>A260416-50</t>
    <phoneticPr fontId="1"/>
  </si>
  <si>
    <t>売掛金540円を当座預金で回収した</t>
    <rPh sb="0" eb="3">
      <t>ウリカケキン</t>
    </rPh>
    <rPh sb="6" eb="7">
      <t>エン</t>
    </rPh>
    <rPh sb="8" eb="12">
      <t>トウザヨキン</t>
    </rPh>
    <rPh sb="13" eb="15">
      <t>カイシュウ</t>
    </rPh>
    <phoneticPr fontId="1"/>
  </si>
  <si>
    <t>参考売掛金が貸し倒れた場合</t>
    <rPh sb="0" eb="2">
      <t>サンコウ</t>
    </rPh>
    <rPh sb="2" eb="5">
      <t>ウリカケキン</t>
    </rPh>
    <rPh sb="6" eb="7">
      <t>カ</t>
    </rPh>
    <rPh sb="8" eb="9">
      <t>ダオ</t>
    </rPh>
    <rPh sb="11" eb="13">
      <t>バアイ</t>
    </rPh>
    <phoneticPr fontId="1"/>
  </si>
  <si>
    <t>貸倒損失</t>
    <rPh sb="0" eb="4">
      <t>カシダオレソンシツ</t>
    </rPh>
    <phoneticPr fontId="1"/>
  </si>
  <si>
    <t>参考掛けで売り上げた商品が返品された場合</t>
    <rPh sb="0" eb="2">
      <t>サンコウ</t>
    </rPh>
    <rPh sb="2" eb="3">
      <t>カ</t>
    </rPh>
    <rPh sb="5" eb="6">
      <t>ウ</t>
    </rPh>
    <rPh sb="7" eb="8">
      <t>ア</t>
    </rPh>
    <rPh sb="10" eb="12">
      <t>ショウヒン</t>
    </rPh>
    <rPh sb="13" eb="15">
      <t>ヘンピン</t>
    </rPh>
    <rPh sb="18" eb="20">
      <t>バアイ</t>
    </rPh>
    <phoneticPr fontId="1"/>
  </si>
  <si>
    <t>B260401-01</t>
    <phoneticPr fontId="1"/>
  </si>
  <si>
    <t>前払金</t>
    <rPh sb="0" eb="3">
      <t>マエバライキン</t>
    </rPh>
    <phoneticPr fontId="1"/>
  </si>
  <si>
    <t>商品10,000を購入前に手付金として現金1000円を支払った</t>
    <rPh sb="0" eb="2">
      <t>ショウヒン</t>
    </rPh>
    <rPh sb="9" eb="12">
      <t>コウニュウマエ</t>
    </rPh>
    <rPh sb="13" eb="16">
      <t>テツケキン</t>
    </rPh>
    <rPh sb="19" eb="21">
      <t>ゲンキン</t>
    </rPh>
    <rPh sb="25" eb="26">
      <t>エン</t>
    </rPh>
    <rPh sb="27" eb="29">
      <t>シハラ</t>
    </rPh>
    <phoneticPr fontId="1"/>
  </si>
  <si>
    <t>B26401-02</t>
    <phoneticPr fontId="1"/>
  </si>
  <si>
    <t>B260401-03</t>
    <phoneticPr fontId="1"/>
  </si>
  <si>
    <t>B260515-01</t>
    <phoneticPr fontId="1"/>
  </si>
  <si>
    <t>掛けになっていた商品9,000円分を支払った</t>
    <rPh sb="0" eb="1">
      <t>カ</t>
    </rPh>
    <rPh sb="8" eb="10">
      <t>ショウヒン</t>
    </rPh>
    <rPh sb="15" eb="16">
      <t>エン</t>
    </rPh>
    <rPh sb="16" eb="17">
      <t>ブン</t>
    </rPh>
    <rPh sb="18" eb="20">
      <t>シハラ</t>
    </rPh>
    <phoneticPr fontId="1"/>
  </si>
  <si>
    <t>A260501-01</t>
    <phoneticPr fontId="1"/>
  </si>
  <si>
    <t>銀行から現金を10,000借り入れた資産の増加      負債の増加</t>
    <rPh sb="0" eb="2">
      <t>ギンコウ</t>
    </rPh>
    <rPh sb="4" eb="6">
      <t>ゲンキン</t>
    </rPh>
    <rPh sb="13" eb="14">
      <t>カ</t>
    </rPh>
    <rPh sb="15" eb="16">
      <t>イ</t>
    </rPh>
    <rPh sb="18" eb="20">
      <t>シサン</t>
    </rPh>
    <rPh sb="21" eb="23">
      <t>ゾウカ</t>
    </rPh>
    <rPh sb="29" eb="31">
      <t>フサイ</t>
    </rPh>
    <rPh sb="32" eb="34">
      <t>ゾウカ</t>
    </rPh>
    <phoneticPr fontId="1"/>
  </si>
  <si>
    <t>B260501-50</t>
    <phoneticPr fontId="1"/>
  </si>
  <si>
    <t>元本10,000円を現金で支払った　　支払利息も現金で支払うことにする</t>
    <rPh sb="0" eb="2">
      <t>ガンポン</t>
    </rPh>
    <rPh sb="8" eb="9">
      <t>エン</t>
    </rPh>
    <rPh sb="10" eb="12">
      <t>ゲンキン</t>
    </rPh>
    <rPh sb="13" eb="15">
      <t>シハラ</t>
    </rPh>
    <rPh sb="19" eb="23">
      <t>シハライリソク</t>
    </rPh>
    <rPh sb="24" eb="26">
      <t>ゲンキン</t>
    </rPh>
    <rPh sb="27" eb="29">
      <t>シハラ</t>
    </rPh>
    <phoneticPr fontId="1"/>
  </si>
  <si>
    <t>A260512-01</t>
    <phoneticPr fontId="1"/>
  </si>
  <si>
    <t>A260512-50</t>
    <phoneticPr fontId="1"/>
  </si>
  <si>
    <t>A260512-02</t>
    <phoneticPr fontId="1"/>
  </si>
  <si>
    <t>B260603-01</t>
    <phoneticPr fontId="1"/>
  </si>
  <si>
    <t>B260603-02</t>
    <phoneticPr fontId="1"/>
  </si>
  <si>
    <t>旅費交通費</t>
    <rPh sb="0" eb="2">
      <t>リョヒ</t>
    </rPh>
    <rPh sb="2" eb="5">
      <t>コウツウヒ</t>
    </rPh>
    <phoneticPr fontId="1"/>
  </si>
  <si>
    <t>A260603-50</t>
    <phoneticPr fontId="1"/>
  </si>
  <si>
    <t>旅費交通費は4,000円であった</t>
    <rPh sb="0" eb="2">
      <t>リョヒ</t>
    </rPh>
    <rPh sb="2" eb="5">
      <t>コウツウヒ</t>
    </rPh>
    <rPh sb="11" eb="12">
      <t>エン</t>
    </rPh>
    <phoneticPr fontId="1"/>
  </si>
  <si>
    <t>差引1,000円を受け取った</t>
    <rPh sb="0" eb="2">
      <t>サシヒキ</t>
    </rPh>
    <rPh sb="7" eb="8">
      <t>エン</t>
    </rPh>
    <rPh sb="9" eb="10">
      <t>ウ</t>
    </rPh>
    <rPh sb="11" eb="12">
      <t>ト</t>
    </rPh>
    <phoneticPr fontId="1"/>
  </si>
  <si>
    <t>旅費として5,000円支払ったが費用が確定しない為仮払金とした</t>
    <rPh sb="0" eb="2">
      <t>リョヒ</t>
    </rPh>
    <rPh sb="10" eb="11">
      <t>エン</t>
    </rPh>
    <rPh sb="11" eb="13">
      <t>シハラ</t>
    </rPh>
    <rPh sb="16" eb="18">
      <t>ヒヨウ</t>
    </rPh>
    <rPh sb="19" eb="21">
      <t>カクテイ</t>
    </rPh>
    <rPh sb="24" eb="25">
      <t>タメ</t>
    </rPh>
    <rPh sb="25" eb="28">
      <t>カリバライキン</t>
    </rPh>
    <phoneticPr fontId="1"/>
  </si>
  <si>
    <t>手付金を除く3,300円を受け取った</t>
    <phoneticPr fontId="1"/>
  </si>
  <si>
    <t>振替処理</t>
    <rPh sb="0" eb="2">
      <t>フリカエ</t>
    </rPh>
    <rPh sb="2" eb="4">
      <t>ショリ</t>
    </rPh>
    <phoneticPr fontId="1"/>
  </si>
  <si>
    <t>振替処理</t>
    <rPh sb="0" eb="4">
      <t>フリカエショリ</t>
    </rPh>
    <phoneticPr fontId="1"/>
  </si>
  <si>
    <t>固定資産売却</t>
    <rPh sb="0" eb="4">
      <t>コテイシサン</t>
    </rPh>
    <rPh sb="4" eb="6">
      <t>バイキャク</t>
    </rPh>
    <phoneticPr fontId="1"/>
  </si>
  <si>
    <t>固定資産購入</t>
    <rPh sb="0" eb="4">
      <t>コテイシサン</t>
    </rPh>
    <rPh sb="4" eb="6">
      <t>コウニュウ</t>
    </rPh>
    <phoneticPr fontId="1"/>
  </si>
  <si>
    <t>B260615-03</t>
    <phoneticPr fontId="1"/>
  </si>
  <si>
    <t>預り金</t>
    <rPh sb="0" eb="1">
      <t>アズカ</t>
    </rPh>
    <rPh sb="2" eb="3">
      <t>キン</t>
    </rPh>
    <phoneticPr fontId="1"/>
  </si>
  <si>
    <t>B260615-01</t>
    <phoneticPr fontId="1"/>
  </si>
  <si>
    <t>B260615-02</t>
    <phoneticPr fontId="1"/>
  </si>
  <si>
    <t>従業員の給料の　源泉徴収税額控除分100円を預り金とします</t>
    <rPh sb="0" eb="3">
      <t>ジュウギョウイン</t>
    </rPh>
    <rPh sb="4" eb="6">
      <t>キュウリョウ</t>
    </rPh>
    <rPh sb="8" eb="14">
      <t>ゲンセンチョウシュウゼイガク</t>
    </rPh>
    <rPh sb="14" eb="16">
      <t>コウジョ</t>
    </rPh>
    <rPh sb="16" eb="17">
      <t>ブン</t>
    </rPh>
    <rPh sb="20" eb="21">
      <t>エン</t>
    </rPh>
    <rPh sb="22" eb="23">
      <t>アズ</t>
    </rPh>
    <rPh sb="24" eb="25">
      <t>キン</t>
    </rPh>
    <phoneticPr fontId="1"/>
  </si>
  <si>
    <t>B250901-01</t>
    <phoneticPr fontId="1"/>
  </si>
  <si>
    <t>前払費用</t>
    <rPh sb="0" eb="4">
      <t>マエバライヒヨウ</t>
    </rPh>
    <phoneticPr fontId="1"/>
  </si>
  <si>
    <t>A251230-03</t>
    <phoneticPr fontId="1"/>
  </si>
  <si>
    <t>A260512-49</t>
    <phoneticPr fontId="1"/>
  </si>
  <si>
    <t>未収入金</t>
    <rPh sb="0" eb="4">
      <t>ミシュウニュウキン</t>
    </rPh>
    <phoneticPr fontId="1"/>
  </si>
  <si>
    <t>振替処理するとExcel試算表1売上がグループ化できませんが１売上欄にはあります</t>
    <rPh sb="0" eb="4">
      <t>フリカエショリ</t>
    </rPh>
    <rPh sb="12" eb="15">
      <t>シサンヒョウ</t>
    </rPh>
    <rPh sb="16" eb="18">
      <t>ウリアゲ</t>
    </rPh>
    <rPh sb="23" eb="24">
      <t>カ</t>
    </rPh>
    <rPh sb="31" eb="33">
      <t>ウリアゲ</t>
    </rPh>
    <rPh sb="33" eb="34">
      <t>ラン</t>
    </rPh>
    <phoneticPr fontId="1"/>
  </si>
  <si>
    <t>掛けとして売上3,300円</t>
    <rPh sb="0" eb="1">
      <t>カ</t>
    </rPh>
    <rPh sb="5" eb="7">
      <t>ウリアゲ</t>
    </rPh>
    <rPh sb="12" eb="13">
      <t>エン</t>
    </rPh>
    <phoneticPr fontId="1"/>
  </si>
  <si>
    <t>受取日　日付を削除すとことで　簿記では消込処理と同じ　　このフリーソフトは受取日・納入終了日入力が空の時計算しないを基本としています</t>
    <phoneticPr fontId="1"/>
  </si>
  <si>
    <t>残高勘定科目用金額使う前に現預金を入れて確かめてください　基本はB  仕入　　A 売上です　資産・負債勘定科目でわからなくなりそうです</t>
    <phoneticPr fontId="1"/>
  </si>
  <si>
    <t>A260807-01</t>
    <phoneticPr fontId="1"/>
  </si>
  <si>
    <t>A260820-02</t>
    <phoneticPr fontId="1"/>
  </si>
  <si>
    <t>立替金</t>
    <rPh sb="0" eb="3">
      <t>タテカエキン</t>
    </rPh>
    <phoneticPr fontId="1"/>
  </si>
  <si>
    <t>B260820-01</t>
    <phoneticPr fontId="1"/>
  </si>
  <si>
    <t>営業以外で取引があった時</t>
    <rPh sb="0" eb="2">
      <t>エイギョウ</t>
    </rPh>
    <rPh sb="2" eb="4">
      <t>イガイ</t>
    </rPh>
    <rPh sb="5" eb="7">
      <t>トリヒキ</t>
    </rPh>
    <rPh sb="11" eb="12">
      <t>トキ</t>
    </rPh>
    <phoneticPr fontId="1"/>
  </si>
  <si>
    <t>土地を10,000で売却して代金は後日当座預金に振り込まれる</t>
    <rPh sb="0" eb="2">
      <t>トチ</t>
    </rPh>
    <rPh sb="10" eb="12">
      <t>バイキャク</t>
    </rPh>
    <rPh sb="14" eb="16">
      <t>ダイキン</t>
    </rPh>
    <rPh sb="17" eb="19">
      <t>ゴジツ</t>
    </rPh>
    <rPh sb="19" eb="23">
      <t>トウザヨキン</t>
    </rPh>
    <rPh sb="24" eb="25">
      <t>フ</t>
    </rPh>
    <rPh sb="26" eb="27">
      <t>コ</t>
    </rPh>
    <phoneticPr fontId="1"/>
  </si>
  <si>
    <t>運送費を立て替えた</t>
    <rPh sb="0" eb="3">
      <t>ウンソウヒ</t>
    </rPh>
    <rPh sb="4" eb="5">
      <t>タ</t>
    </rPh>
    <rPh sb="6" eb="7">
      <t>カ</t>
    </rPh>
    <phoneticPr fontId="1"/>
  </si>
  <si>
    <t>現金を回収した</t>
    <rPh sb="0" eb="2">
      <t>ゲンキン</t>
    </rPh>
    <rPh sb="3" eb="5">
      <t>カイシュウ</t>
    </rPh>
    <phoneticPr fontId="1"/>
  </si>
  <si>
    <t>純資産</t>
    <rPh sb="0" eb="3">
      <t>ジュンシサン</t>
    </rPh>
    <phoneticPr fontId="1"/>
  </si>
  <si>
    <t>～</t>
    <phoneticPr fontId="1"/>
  </si>
  <si>
    <t>日付</t>
    <rPh sb="0" eb="2">
      <t>ヒヅケ</t>
    </rPh>
    <phoneticPr fontId="1"/>
  </si>
  <si>
    <t>土地</t>
    <phoneticPr fontId="1"/>
  </si>
  <si>
    <t>売買目的有価証券</t>
    <phoneticPr fontId="1"/>
  </si>
  <si>
    <t>mySQL = mySQL &amp; " And koubai.aitekanjoukamoku IN ('仮払金'') "</t>
    <phoneticPr fontId="1"/>
  </si>
  <si>
    <t>mySQL = mySQL &amp; " And koubai.zandakakanjoukamokuyou IN ('仮払金') "</t>
  </si>
  <si>
    <t>mySQL = mySQL &amp; " And koubai.aitekanjoukamoku IN ('事業主貸') "</t>
  </si>
  <si>
    <t>mySQL = mySQL &amp; " And koubai.zandakakanjoukamokuyou IN ('事業主貸') "</t>
    <phoneticPr fontId="1"/>
  </si>
  <si>
    <t>未払費用</t>
    <rPh sb="0" eb="4">
      <t>ミバライヒヨウ</t>
    </rPh>
    <phoneticPr fontId="1"/>
  </si>
  <si>
    <t>未払消費税等</t>
    <rPh sb="0" eb="5">
      <t>ミバライショウヒゼイ</t>
    </rPh>
    <rPh sb="5" eb="6">
      <t>トウ</t>
    </rPh>
    <phoneticPr fontId="1"/>
  </si>
  <si>
    <t>未払法人税等</t>
    <rPh sb="0" eb="2">
      <t>ミバライ</t>
    </rPh>
    <rPh sb="2" eb="5">
      <t>ホウジンゼイ</t>
    </rPh>
    <rPh sb="5" eb="6">
      <t>トウ</t>
    </rPh>
    <phoneticPr fontId="1"/>
  </si>
  <si>
    <t>現金過不足</t>
    <phoneticPr fontId="1"/>
  </si>
  <si>
    <t>器具備品</t>
    <rPh sb="0" eb="4">
      <t>キグビヒン</t>
    </rPh>
    <phoneticPr fontId="1"/>
  </si>
  <si>
    <t>前渡金','前払金','立替金','仮払消費税'</t>
    <phoneticPr fontId="1"/>
  </si>
  <si>
    <t>土地</t>
  </si>
  <si>
    <t>１２のボタン</t>
    <phoneticPr fontId="1"/>
  </si>
  <si>
    <t>前渡金</t>
    <rPh sb="0" eb="3">
      <t>マエワタシキン</t>
    </rPh>
    <phoneticPr fontId="1"/>
  </si>
  <si>
    <t>受取手形</t>
    <rPh sb="0" eb="4">
      <t>ウケトリテガタ</t>
    </rPh>
    <phoneticPr fontId="1"/>
  </si>
  <si>
    <t>定期預金</t>
    <rPh sb="0" eb="2">
      <t>テイキ</t>
    </rPh>
    <rPh sb="2" eb="4">
      <t>ヨキン</t>
    </rPh>
    <phoneticPr fontId="1"/>
  </si>
  <si>
    <t>定期積金</t>
    <rPh sb="0" eb="4">
      <t>テイキツミキン</t>
    </rPh>
    <phoneticPr fontId="1"/>
  </si>
  <si>
    <t>残高０円未払消費税で処理</t>
  </si>
  <si>
    <t>収益</t>
    <rPh sb="0" eb="1">
      <t>シュウエキ</t>
    </rPh>
    <phoneticPr fontId="1"/>
  </si>
  <si>
    <t>費用</t>
    <rPh sb="0" eb="1">
      <t>ヒヨウ</t>
    </rPh>
    <phoneticPr fontId="1"/>
  </si>
  <si>
    <t>,'旅費交通費通信費','会議費','消耗費','事務用品費','印刷費','器具備品費','広告宣伝費','荷造運賃','水道光熱費','外注費','接待交際費','修繕費','車両費','租税公課'.'損害保険料','地代家賃','減価償却費','雑費','貸倒損失','支払手数料'</t>
    <phoneticPr fontId="1"/>
  </si>
  <si>
    <r>
      <t>1売利上'</t>
    </r>
    <r>
      <rPr>
        <b/>
        <sz val="11"/>
        <color theme="1"/>
        <rFont val="游ゴシック"/>
        <family val="3"/>
        <charset val="128"/>
        <scheme val="minor"/>
      </rPr>
      <t>,'雑収入','受取利息','固定資産売却益','補助金収入','前年度繰越金(収入)'</t>
    </r>
    <rPh sb="0" eb="3">
      <t>バイリア</t>
    </rPh>
    <rPh sb="3" eb="4">
      <t>ウエ</t>
    </rPh>
    <rPh sb="13" eb="15">
      <t>ウケトリ</t>
    </rPh>
    <rPh sb="20" eb="22">
      <t>コテイ</t>
    </rPh>
    <rPh sb="21" eb="23">
      <t>シサン</t>
    </rPh>
    <rPh sb="30" eb="33">
      <t>ホジョキン</t>
    </rPh>
    <rPh sb="38" eb="41">
      <t>ゼンネンド</t>
    </rPh>
    <rPh sb="41" eb="43">
      <t>クリコシ</t>
    </rPh>
    <rPh sb="43" eb="44">
      <t>キン</t>
    </rPh>
    <rPh sb="44" eb="46">
      <t>シュウニュウ</t>
    </rPh>
    <phoneticPr fontId="1"/>
  </si>
  <si>
    <r>
      <t>2仕入','</t>
    </r>
    <r>
      <rPr>
        <b/>
        <sz val="11"/>
        <color theme="1"/>
        <rFont val="游ゴシック"/>
        <family val="3"/>
        <charset val="128"/>
        <scheme val="minor"/>
      </rPr>
      <t>期首商品棚卸高','期末商品棚卸高'</t>
    </r>
    <r>
      <rPr>
        <b/>
        <sz val="11"/>
        <color rgb="FFFF0000"/>
        <rFont val="游ゴシック"/>
        <family val="3"/>
        <charset val="128"/>
        <scheme val="minor"/>
      </rPr>
      <t>,'販売費','購買費生産・加工費','運送費','役員報酬','給料','福利厚生費','退職金','退職金共済掛金','退職給付費用','役員退職金','教育研究費','研究開発費','新聞図書費'</t>
    </r>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</si>
  <si>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t>現金', '普通預金','当座預金','定期預金','定期積金','受取手形','売掛金','商品・製品','貯蔵品','前渡金','前払費用','未収入金','立替金','仮払金','</t>
    </r>
    <r>
      <rPr>
        <b/>
        <sz val="11"/>
        <color theme="1"/>
        <rFont val="游ゴシック"/>
        <family val="3"/>
        <charset val="128"/>
        <scheme val="minor"/>
      </rPr>
      <t>仮払消費税</t>
    </r>
    <r>
      <rPr>
        <b/>
        <sz val="11"/>
        <color rgb="FF0070C0"/>
        <rFont val="游ゴシック"/>
        <family val="3"/>
        <charset val="128"/>
        <scheme val="minor"/>
      </rPr>
      <t>','事業主貸'</t>
    </r>
    <phoneticPr fontId="1"/>
  </si>
  <si>
    <t>'Not In ("売掛金","未収入金","仮払消費税","買掛金","未払金","未払費用","未払消費税等","未払い法人税等","複合")に設定しています</t>
  </si>
  <si>
    <t>1売利上','2仕入','販売費','購買費','生産・加工費','運送費','役員報酬','給料','福利厚生費','退職金','退職金共済掛金','退職給付費用','役員退職金','教育研究費','研究開発費','新聞図書費',</t>
    <phoneticPr fontId="1"/>
  </si>
  <si>
    <t>1のボタン　　IN  損益対照表に改善します</t>
    <rPh sb="11" eb="13">
      <t>ソンエキ</t>
    </rPh>
    <rPh sb="13" eb="16">
      <t>タイショウヒョウ</t>
    </rPh>
    <rPh sb="17" eb="19">
      <t>カイゼン</t>
    </rPh>
    <phoneticPr fontId="1"/>
  </si>
  <si>
    <r>
      <t>支払手形', '買掛金','未払金','未払費用','前受金','預り金','仮受金',</t>
    </r>
    <r>
      <rPr>
        <b/>
        <sz val="11"/>
        <color theme="1"/>
        <rFont val="游ゴシック"/>
        <family val="3"/>
        <charset val="128"/>
        <scheme val="minor"/>
      </rPr>
      <t>'仮受消費税等</t>
    </r>
    <r>
      <rPr>
        <b/>
        <sz val="11"/>
        <color rgb="FFFF0000"/>
        <rFont val="游ゴシック"/>
        <family val="3"/>
        <charset val="128"/>
        <scheme val="minor"/>
      </rPr>
      <t>','</t>
    </r>
    <r>
      <rPr>
        <sz val="11"/>
        <color theme="1"/>
        <rFont val="游ゴシック"/>
        <family val="3"/>
        <charset val="128"/>
        <scheme val="minor"/>
      </rPr>
      <t>未払消費税等</t>
    </r>
    <r>
      <rPr>
        <b/>
        <sz val="11"/>
        <color rgb="FFFF0000"/>
        <rFont val="游ゴシック"/>
        <family val="3"/>
        <charset val="128"/>
        <scheme val="minor"/>
      </rPr>
      <t>',</t>
    </r>
    <r>
      <rPr>
        <b/>
        <sz val="11"/>
        <color theme="1"/>
        <rFont val="游ゴシック"/>
        <family val="3"/>
        <charset val="128"/>
        <scheme val="minor"/>
      </rPr>
      <t>'未払い法人税等</t>
    </r>
    <r>
      <rPr>
        <b/>
        <sz val="11"/>
        <color rgb="FFFF0000"/>
        <rFont val="游ゴシック"/>
        <family val="3"/>
        <charset val="128"/>
        <scheme val="minor"/>
      </rPr>
      <t>','短期借入金','事業主借','</t>
    </r>
    <r>
      <rPr>
        <b/>
        <sz val="11"/>
        <color theme="1"/>
        <rFont val="游ゴシック"/>
        <family val="3"/>
        <charset val="128"/>
        <scheme val="minor"/>
      </rPr>
      <t>前年度繰越金（負債)</t>
    </r>
    <rPh sb="45" eb="47">
      <t>カリウケ</t>
    </rPh>
    <phoneticPr fontId="1"/>
  </si>
  <si>
    <t>簿価　　　1,340,000</t>
    <rPh sb="0" eb="2">
      <t>ボカ</t>
    </rPh>
    <phoneticPr fontId="1"/>
  </si>
  <si>
    <t>売却益が出た場合</t>
    <rPh sb="0" eb="3">
      <t>バイキャクエキ</t>
    </rPh>
    <rPh sb="4" eb="5">
      <t>デ</t>
    </rPh>
    <rPh sb="6" eb="8">
      <t>バアイ</t>
    </rPh>
    <phoneticPr fontId="1"/>
  </si>
  <si>
    <t>売却損が出た場合</t>
    <rPh sb="0" eb="3">
      <t>バイキャクソン</t>
    </rPh>
    <rPh sb="4" eb="5">
      <t>デ</t>
    </rPh>
    <rPh sb="6" eb="8">
      <t>バアイ</t>
    </rPh>
    <phoneticPr fontId="1"/>
  </si>
  <si>
    <t>車2,000,000円の車を減価償却累計額－660,000車の価値1,340,000円が1,000,000円で売れました</t>
    <phoneticPr fontId="1"/>
  </si>
  <si>
    <t>簿価</t>
    <rPh sb="0" eb="2">
      <t>ボカ</t>
    </rPh>
    <phoneticPr fontId="1"/>
  </si>
  <si>
    <t>事業主貸</t>
    <rPh sb="0" eb="3">
      <t>ジギョウシュ</t>
    </rPh>
    <rPh sb="3" eb="4">
      <t>カシ</t>
    </rPh>
    <phoneticPr fontId="1"/>
  </si>
  <si>
    <t>事業主貸：損失は事業主が事業から引き出したとみなす</t>
    <phoneticPr fontId="1"/>
  </si>
  <si>
    <t>車2,000,000円で購入した車は取得額2,000,000－減価償却累計額660,000車の価値1,340,000円が1,500,000円で売れました</t>
    <rPh sb="0" eb="1">
      <t>クルマ</t>
    </rPh>
    <rPh sb="10" eb="11">
      <t>エン</t>
    </rPh>
    <rPh sb="12" eb="14">
      <t>コウニュウ</t>
    </rPh>
    <rPh sb="16" eb="17">
      <t>クルマ</t>
    </rPh>
    <rPh sb="18" eb="21">
      <t>シュトクガク</t>
    </rPh>
    <rPh sb="31" eb="33">
      <t>ゲンカ</t>
    </rPh>
    <rPh sb="33" eb="35">
      <t>ショウキャク</t>
    </rPh>
    <rPh sb="35" eb="37">
      <t>ルイケイ</t>
    </rPh>
    <rPh sb="37" eb="38">
      <t>ガク</t>
    </rPh>
    <rPh sb="45" eb="46">
      <t>クルマ</t>
    </rPh>
    <rPh sb="47" eb="49">
      <t>カチ</t>
    </rPh>
    <rPh sb="58" eb="59">
      <t>エン</t>
    </rPh>
    <rPh sb="69" eb="70">
      <t>エン</t>
    </rPh>
    <rPh sb="71" eb="72">
      <t>ウ</t>
    </rPh>
    <phoneticPr fontId="1"/>
  </si>
  <si>
    <t>事業主借：事業主借は事業主が事業にいれたとみなす</t>
    <phoneticPr fontId="1"/>
  </si>
  <si>
    <t>収入の部</t>
    <phoneticPr fontId="1"/>
  </si>
  <si>
    <t>A260201-50</t>
    <phoneticPr fontId="1"/>
  </si>
  <si>
    <t>未払金</t>
    <rPh sb="0" eb="2">
      <t>ミバラ</t>
    </rPh>
    <rPh sb="2" eb="3">
      <t>キン</t>
    </rPh>
    <phoneticPr fontId="1"/>
  </si>
  <si>
    <t>旅費交通費</t>
    <phoneticPr fontId="1"/>
  </si>
  <si>
    <t>「資産」にあたる商品の差額は貸借対照表の借方</t>
    <phoneticPr fontId="1"/>
  </si>
  <si>
    <t>簿価=取得額－減価償却累計額</t>
    <rPh sb="0" eb="2">
      <t>ボカ</t>
    </rPh>
    <rPh sb="3" eb="6">
      <t>シュトクガク</t>
    </rPh>
    <rPh sb="7" eb="13">
      <t>ゲンカショウキャクルイケイ</t>
    </rPh>
    <rPh sb="13" eb="14">
      <t>ガク</t>
    </rPh>
    <phoneticPr fontId="1"/>
  </si>
  <si>
    <t>個人事業主が車を売った時　固定資産売却益　事業主借　　売却損　事業主貸</t>
    <rPh sb="0" eb="5">
      <t>コジンジギョウヌシ</t>
    </rPh>
    <rPh sb="6" eb="7">
      <t>クルマ</t>
    </rPh>
    <rPh sb="8" eb="9">
      <t>ウ</t>
    </rPh>
    <rPh sb="11" eb="12">
      <t>トキ</t>
    </rPh>
    <rPh sb="13" eb="17">
      <t>コテイシサン</t>
    </rPh>
    <rPh sb="17" eb="20">
      <t>バイキャクエキ</t>
    </rPh>
    <rPh sb="21" eb="25">
      <t>ジギョウシュカ</t>
    </rPh>
    <rPh sb="27" eb="30">
      <t>バイキャクソン</t>
    </rPh>
    <rPh sb="31" eb="35">
      <t>ジギョウシュカシ</t>
    </rPh>
    <phoneticPr fontId="1"/>
  </si>
  <si>
    <t>期末元入金＝期首元入金＋事業主借－事業主貸＋利益剰余金</t>
    <rPh sb="0" eb="2">
      <t>キマツ</t>
    </rPh>
    <rPh sb="2" eb="3">
      <t>モト</t>
    </rPh>
    <rPh sb="3" eb="4">
      <t>イ</t>
    </rPh>
    <rPh sb="4" eb="5">
      <t>キン</t>
    </rPh>
    <rPh sb="6" eb="8">
      <t>キシュ</t>
    </rPh>
    <rPh sb="8" eb="9">
      <t>モト</t>
    </rPh>
    <rPh sb="9" eb="10">
      <t>イ</t>
    </rPh>
    <rPh sb="10" eb="11">
      <t>キン</t>
    </rPh>
    <rPh sb="12" eb="16">
      <t>ジギョウシュカ</t>
    </rPh>
    <rPh sb="17" eb="21">
      <t>ジギョウシュカシ</t>
    </rPh>
    <rPh sb="22" eb="24">
      <t>リエキ</t>
    </rPh>
    <rPh sb="24" eb="27">
      <t>ジョウヨキン</t>
    </rPh>
    <phoneticPr fontId="1"/>
  </si>
  <si>
    <t>利益剰余金入力は翌期１月１日です</t>
    <rPh sb="0" eb="5">
      <t>リエキジョウヨキン</t>
    </rPh>
    <rPh sb="5" eb="7">
      <t>ニュウリョク</t>
    </rPh>
    <rPh sb="8" eb="10">
      <t>ヨクキ</t>
    </rPh>
    <rPh sb="11" eb="12">
      <t>ガツ</t>
    </rPh>
    <rPh sb="13" eb="14">
      <t>ニチ</t>
    </rPh>
    <phoneticPr fontId="1"/>
  </si>
  <si>
    <t>個人事業主のお金の流れ</t>
    <rPh sb="0" eb="5">
      <t>コジンジギョウヌシ</t>
    </rPh>
    <rPh sb="7" eb="8">
      <t>カネ</t>
    </rPh>
    <rPh sb="9" eb="10">
      <t>ナガ</t>
    </rPh>
    <phoneticPr fontId="1"/>
  </si>
  <si>
    <t>貸借対照表</t>
    <rPh sb="0" eb="5">
      <t>タイシャクタイショウヒョウ</t>
    </rPh>
    <phoneticPr fontId="1"/>
  </si>
  <si>
    <t>車を1,500,000で売りました　減価償却と減価償却累計額の計算は税理士と相談してください</t>
    <rPh sb="0" eb="1">
      <t>クルマ</t>
    </rPh>
    <rPh sb="12" eb="13">
      <t>ウ</t>
    </rPh>
    <rPh sb="18" eb="22">
      <t>ゲンカショウキャク</t>
    </rPh>
    <rPh sb="23" eb="25">
      <t>ゲンカ</t>
    </rPh>
    <rPh sb="25" eb="27">
      <t>ショウキャク</t>
    </rPh>
    <rPh sb="27" eb="29">
      <t>ルイケイ</t>
    </rPh>
    <rPh sb="29" eb="30">
      <t>ガク</t>
    </rPh>
    <rPh sb="31" eb="33">
      <t>ケイサン</t>
    </rPh>
    <rPh sb="34" eb="37">
      <t>ゼイリシ</t>
    </rPh>
    <rPh sb="38" eb="40">
      <t>ソウダン</t>
    </rPh>
    <phoneticPr fontId="1"/>
  </si>
  <si>
    <t>利益が160,000でました</t>
    <rPh sb="0" eb="2">
      <t>リエキ</t>
    </rPh>
    <phoneticPr fontId="1"/>
  </si>
  <si>
    <t>340,000 損をしました時</t>
    <rPh sb="8" eb="9">
      <t>ソン</t>
    </rPh>
    <rPh sb="14" eb="15">
      <t>トキ</t>
    </rPh>
    <phoneticPr fontId="1"/>
  </si>
  <si>
    <t>貯蔵品</t>
  </si>
  <si>
    <t>印紙代　切手類</t>
  </si>
  <si>
    <t>B270115-01</t>
    <phoneticPr fontId="1"/>
  </si>
  <si>
    <t>収入印紙を5,000円買った</t>
    <rPh sb="0" eb="2">
      <t>シュウニュウ</t>
    </rPh>
    <rPh sb="2" eb="4">
      <t>インシ</t>
    </rPh>
    <rPh sb="10" eb="11">
      <t>エン</t>
    </rPh>
    <rPh sb="11" eb="12">
      <t>カ</t>
    </rPh>
    <phoneticPr fontId="1"/>
  </si>
  <si>
    <t>期末に収入印紙が1,000円残っていた</t>
    <rPh sb="0" eb="2">
      <t>キマツ</t>
    </rPh>
    <rPh sb="3" eb="7">
      <t>シュウニュウインシ</t>
    </rPh>
    <rPh sb="13" eb="14">
      <t>エン</t>
    </rPh>
    <rPh sb="14" eb="15">
      <t>ノコ</t>
    </rPh>
    <phoneticPr fontId="1"/>
  </si>
  <si>
    <t>貯蔵品</t>
    <rPh sb="0" eb="3">
      <t>チョゾウヒン</t>
    </rPh>
    <phoneticPr fontId="1"/>
  </si>
  <si>
    <t>B20280201-01</t>
    <phoneticPr fontId="1"/>
  </si>
  <si>
    <t>翌期２月に貯蔵品収入印紙を700円使った</t>
    <rPh sb="0" eb="2">
      <t>ヨクキ</t>
    </rPh>
    <rPh sb="3" eb="4">
      <t>ガツ</t>
    </rPh>
    <rPh sb="5" eb="8">
      <t>チョゾウヒン</t>
    </rPh>
    <rPh sb="8" eb="12">
      <t>シュウニュウインシ</t>
    </rPh>
    <rPh sb="16" eb="17">
      <t>エン</t>
    </rPh>
    <rPh sb="17" eb="18">
      <t>ツカ</t>
    </rPh>
    <phoneticPr fontId="1"/>
  </si>
  <si>
    <t>貯蔵品は残り300円になる</t>
    <rPh sb="0" eb="3">
      <t>チョゾウヒン</t>
    </rPh>
    <rPh sb="4" eb="5">
      <t>ノコ</t>
    </rPh>
    <rPh sb="9" eb="10">
      <t>エン</t>
    </rPh>
    <phoneticPr fontId="1"/>
  </si>
  <si>
    <t>仕入＋期首－期末=当期売上原価</t>
    <rPh sb="0" eb="2">
      <t>シイレ</t>
    </rPh>
    <rPh sb="3" eb="5">
      <t>キシュ</t>
    </rPh>
    <rPh sb="6" eb="8">
      <t>キマツ</t>
    </rPh>
    <rPh sb="9" eb="11">
      <t>トウキ</t>
    </rPh>
    <rPh sb="11" eb="13">
      <t>ウリアゲ</t>
    </rPh>
    <rPh sb="13" eb="15">
      <t>ゲンカ</t>
    </rPh>
    <phoneticPr fontId="1"/>
  </si>
  <si>
    <t>商品・製品</t>
    <rPh sb="0" eb="2">
      <t>ショウヒン</t>
    </rPh>
    <rPh sb="3" eb="5">
      <t>セイヒン</t>
    </rPh>
    <phoneticPr fontId="1"/>
  </si>
  <si>
    <t>期首商品棚卸高</t>
    <rPh sb="0" eb="2">
      <t>キシュ</t>
    </rPh>
    <rPh sb="2" eb="4">
      <t>ショウヒン</t>
    </rPh>
    <rPh sb="4" eb="6">
      <t>タナオロシ</t>
    </rPh>
    <rPh sb="6" eb="7">
      <t>タカ</t>
    </rPh>
    <phoneticPr fontId="1"/>
  </si>
  <si>
    <t>2026/01</t>
    <phoneticPr fontId="1"/>
  </si>
  <si>
    <t>2026/02</t>
  </si>
  <si>
    <t>2026/03</t>
  </si>
  <si>
    <t>2026/04</t>
  </si>
  <si>
    <t>2026/05</t>
  </si>
  <si>
    <t>2026/06</t>
  </si>
  <si>
    <t>2026/07</t>
  </si>
  <si>
    <t>2026/08</t>
  </si>
  <si>
    <t>2026/09</t>
  </si>
  <si>
    <t>2026/10</t>
  </si>
  <si>
    <t>2026/11</t>
  </si>
  <si>
    <t>2026/12</t>
  </si>
  <si>
    <t>期首商品・製品</t>
    <rPh sb="2" eb="4">
      <t>ショウヒン</t>
    </rPh>
    <rPh sb="5" eb="7">
      <t>セイヒン</t>
    </rPh>
    <phoneticPr fontId="1"/>
  </si>
  <si>
    <t>期末商品繰越高</t>
    <rPh sb="0" eb="2">
      <t>キマツ</t>
    </rPh>
    <rPh sb="2" eb="4">
      <t>ショウヒン</t>
    </rPh>
    <rPh sb="4" eb="7">
      <t>クリコシダカ</t>
    </rPh>
    <phoneticPr fontId="1"/>
  </si>
  <si>
    <t>期末商品繰越高</t>
    <rPh sb="2" eb="4">
      <t>ショウヒン</t>
    </rPh>
    <rPh sb="6" eb="7">
      <t>タカ</t>
    </rPh>
    <phoneticPr fontId="1"/>
  </si>
  <si>
    <t>期末に棚卸をして在庫商品が5,000円分在庫決算整理前仕分け</t>
    <rPh sb="0" eb="2">
      <t>キマツ</t>
    </rPh>
    <rPh sb="3" eb="5">
      <t>タナオロシ</t>
    </rPh>
    <rPh sb="8" eb="10">
      <t>ザイコ</t>
    </rPh>
    <rPh sb="10" eb="12">
      <t>ショウヒン</t>
    </rPh>
    <rPh sb="18" eb="20">
      <t>エンブン</t>
    </rPh>
    <rPh sb="20" eb="22">
      <t>ザイコ</t>
    </rPh>
    <rPh sb="22" eb="27">
      <t>ケッサンセイリマエ</t>
    </rPh>
    <rPh sb="27" eb="29">
      <t>シワ</t>
    </rPh>
    <phoneticPr fontId="1"/>
  </si>
  <si>
    <t>期末商品棚卸高</t>
    <rPh sb="0" eb="2">
      <t>キマツ</t>
    </rPh>
    <rPh sb="2" eb="7">
      <t>ショウヒンタナオロシダカ</t>
    </rPh>
    <phoneticPr fontId="1"/>
  </si>
  <si>
    <t>売上原価＝仕入＋期首商品棚卸高－期末商品棚卸高</t>
    <rPh sb="0" eb="4">
      <t>ウリアゲゲンカ</t>
    </rPh>
    <rPh sb="5" eb="7">
      <t>シイレ</t>
    </rPh>
    <rPh sb="8" eb="10">
      <t>キシュ</t>
    </rPh>
    <rPh sb="10" eb="15">
      <t>ショウヒンタナオロシダカ</t>
    </rPh>
    <rPh sb="16" eb="18">
      <t>キマツ</t>
    </rPh>
    <rPh sb="18" eb="23">
      <t>ショウヒンタナオロシダカ</t>
    </rPh>
    <phoneticPr fontId="1"/>
  </si>
  <si>
    <t>精算表の損益計算書仕入に入力</t>
    <rPh sb="0" eb="3">
      <t>セイサンヒョウ</t>
    </rPh>
    <rPh sb="4" eb="9">
      <t>ソンエキケイサンショ</t>
    </rPh>
    <rPh sb="9" eb="11">
      <t>シイレ</t>
    </rPh>
    <rPh sb="12" eb="14">
      <t>ニュウリョク</t>
    </rPh>
    <phoneticPr fontId="1"/>
  </si>
  <si>
    <t>期末商品棚卸高　　貸借対照表　　商品・製品　　資産の部</t>
    <rPh sb="0" eb="7">
      <t>キマツショウヒンタナオロシダカ</t>
    </rPh>
    <rPh sb="9" eb="14">
      <t>タイシャクタイショウヒョウ</t>
    </rPh>
    <rPh sb="16" eb="18">
      <t>ショウヒン</t>
    </rPh>
    <rPh sb="19" eb="21">
      <t>セイヒン</t>
    </rPh>
    <rPh sb="23" eb="25">
      <t>シサン</t>
    </rPh>
    <rPh sb="26" eb="27">
      <t>ブ</t>
    </rPh>
    <phoneticPr fontId="1"/>
  </si>
  <si>
    <t>A280101-01</t>
    <phoneticPr fontId="1"/>
  </si>
  <si>
    <t>期末商品棚卸高5,000円分を期首に商品・製品(資産の部）に振り替え</t>
    <rPh sb="0" eb="7">
      <t>キマツショウヒンタナオロシダカ</t>
    </rPh>
    <rPh sb="9" eb="13">
      <t>,000エン</t>
    </rPh>
    <rPh sb="13" eb="14">
      <t>ブン</t>
    </rPh>
    <rPh sb="15" eb="17">
      <t>キシュ</t>
    </rPh>
    <rPh sb="18" eb="20">
      <t>ショウヒン</t>
    </rPh>
    <rPh sb="21" eb="23">
      <t>セイヒン</t>
    </rPh>
    <rPh sb="24" eb="26">
      <t>シサン</t>
    </rPh>
    <rPh sb="27" eb="28">
      <t>ブ</t>
    </rPh>
    <rPh sb="30" eb="31">
      <t>フ</t>
    </rPh>
    <rPh sb="32" eb="33">
      <t>カ</t>
    </rPh>
    <phoneticPr fontId="1"/>
  </si>
  <si>
    <t>在庫が増えれば仕入が少なくなり利益が上がったように見えるが来年からは大変です</t>
    <rPh sb="0" eb="2">
      <t>ザイコ</t>
    </rPh>
    <rPh sb="3" eb="4">
      <t>フ</t>
    </rPh>
    <rPh sb="7" eb="9">
      <t>シイレ</t>
    </rPh>
    <rPh sb="10" eb="11">
      <t>スク</t>
    </rPh>
    <rPh sb="15" eb="17">
      <t>リエキ</t>
    </rPh>
    <rPh sb="18" eb="19">
      <t>ア</t>
    </rPh>
    <rPh sb="25" eb="26">
      <t>ミ</t>
    </rPh>
    <rPh sb="29" eb="31">
      <t>ライネン</t>
    </rPh>
    <rPh sb="34" eb="36">
      <t>タイヘン</t>
    </rPh>
    <phoneticPr fontId="1"/>
  </si>
  <si>
    <t>試算表の資産の部と仕入れに入る</t>
    <rPh sb="0" eb="3">
      <t>シサンヒョウ</t>
    </rPh>
    <rPh sb="4" eb="6">
      <t>シサン</t>
    </rPh>
    <rPh sb="7" eb="8">
      <t>ブ</t>
    </rPh>
    <rPh sb="9" eb="11">
      <t>シイ</t>
    </rPh>
    <rPh sb="13" eb="14">
      <t>ハイ</t>
    </rPh>
    <phoneticPr fontId="1"/>
  </si>
  <si>
    <t>決算整理前の仕分け　在庫</t>
    <rPh sb="0" eb="2">
      <t>ケッサン</t>
    </rPh>
    <rPh sb="2" eb="5">
      <t>セイリマエ</t>
    </rPh>
    <rPh sb="6" eb="8">
      <t>シワ</t>
    </rPh>
    <rPh sb="10" eb="12">
      <t>ザイコ</t>
    </rPh>
    <phoneticPr fontId="1"/>
  </si>
  <si>
    <t>棚卸</t>
    <rPh sb="0" eb="2">
      <t>タナオロシ</t>
    </rPh>
    <phoneticPr fontId="1"/>
  </si>
  <si>
    <t>mySQL = mySQL &amp; " And koubai.aitekanjoukamoku IN ('販売費','購買費','生産・加工費','運送費','役員報酬','給料','福利厚生費','退職金','退職金共済掛金'</t>
    <phoneticPr fontId="1"/>
  </si>
  <si>
    <t xml:space="preserve"> .Range("F" &amp; i + 66) = rs!aitekanjoukamoku</t>
  </si>
  <si>
    <t xml:space="preserve">    If rs!費用の合計 &lt;&gt; 0 Then</t>
  </si>
  <si>
    <t xml:space="preserve">        .Range("B" &amp; i + 66) = rs!費用の合計</t>
  </si>
  <si>
    <t xml:space="preserve">        .Range("G" &amp; i + 66) = rs!費用の合計</t>
  </si>
  <si>
    <t xml:space="preserve">    End If</t>
  </si>
  <si>
    <t xml:space="preserve">    If rs!収益の合計 &lt;&gt; 0 Then</t>
  </si>
  <si>
    <t>.Range("A" &amp; i + 66) = rs!aitekanjoukamoku</t>
  </si>
  <si>
    <t xml:space="preserve">        .Range("C" &amp; i + 66) = rs!収益の合計</t>
  </si>
  <si>
    <t xml:space="preserve">        .Range("H" &amp; i + 66) = rs!収益の合計</t>
  </si>
  <si>
    <r>
      <t>売上</t>
    </r>
    <r>
      <rPr>
        <b/>
        <sz val="11"/>
        <color rgb="FFFF0000"/>
        <rFont val="游ゴシック"/>
        <family val="3"/>
        <charset val="128"/>
        <scheme val="minor"/>
      </rPr>
      <t>2のボタン</t>
    </r>
    <phoneticPr fontId="1"/>
  </si>
  <si>
    <t>mySQL = mySQL &amp; " And koubai.aitekanjoukamoku IN ('売掛金','事業主貸','未収入金','前渡金','前払金','立替金','仮払消費税','支払手形',</t>
    <phoneticPr fontId="1"/>
  </si>
  <si>
    <t>Do Until rs.EOF</t>
  </si>
  <si>
    <t xml:space="preserve">    kamoku = rs!aitekanjoukamoku</t>
  </si>
  <si>
    <t xml:space="preserve">    ' A列から科目名を探す</t>
  </si>
  <si>
    <t xml:space="preserve">    Set findRow = objSelection.Range("A1:A100").Find(What:=kamoku, LookIn:=xlValues, LookAt:=xlWhole)</t>
  </si>
  <si>
    <t xml:space="preserve">    If Not findRow Is Nothing Then</t>
  </si>
  <si>
    <t xml:space="preserve">        i = findRow.Row</t>
  </si>
  <si>
    <t xml:space="preserve">        ' 該当行に転記する</t>
  </si>
  <si>
    <t xml:space="preserve">       With objSelection</t>
  </si>
  <si>
    <t xml:space="preserve">        .Range("B" &amp; i) = rs!費用の合計</t>
  </si>
  <si>
    <t xml:space="preserve">        .Range("I" &amp; i) = rs!費用の合計</t>
  </si>
  <si>
    <t xml:space="preserve">        .Range("C" &amp; i) = rs!収益の合計</t>
  </si>
  <si>
    <t xml:space="preserve">       .Range("J" &amp; i) = rs!収益の合計</t>
    <phoneticPr fontId="1"/>
  </si>
  <si>
    <t>買掛金','前受金','未払金','未払費用','預り金','仮受金','事業主借','短期借入金','長期借入金','未払消費税等','未払い法人税等','前年度繰越金（負債）') "</t>
    <phoneticPr fontId="1"/>
  </si>
  <si>
    <t>1売上</t>
    <phoneticPr fontId="1"/>
  </si>
  <si>
    <t>2仕入</t>
    <phoneticPr fontId="1"/>
  </si>
  <si>
    <t>2仕入</t>
    <rPh sb="1" eb="3">
      <t>シイレ</t>
    </rPh>
    <phoneticPr fontId="1"/>
  </si>
  <si>
    <t>mySQL = mySQL &amp; " And koubai.aitekanjoukamoku IN ('1売上','2仕入') "mySQL = mySQL &amp; " And koubai.aitekanjoukamoku IN ('売上','仕入') "</t>
    <phoneticPr fontId="1"/>
  </si>
  <si>
    <t>mySQL = mySQL &amp; " And koubai.zandakakanjoukamokuyou IN ('現金', '普通預金','当座預金','定期預金','定期積金','受取手形') "</t>
    <phoneticPr fontId="1"/>
  </si>
  <si>
    <t>mySQL = mySQL &amp; " And koubai.aitekanjoukamoku IN('資本金','元入金') "  ','その他有価証券評価差額金','新株予約権'</t>
    <phoneticPr fontId="1"/>
  </si>
  <si>
    <t>.Range("A" &amp; i +55) = rs!aitekanjoukamok</t>
    <phoneticPr fontId="1"/>
  </si>
  <si>
    <t>.Range("L" &amp; i +55) = rs!収益の合計</t>
    <phoneticPr fontId="1"/>
  </si>
  <si>
    <t>.Range("R" &amp; i + 64) = rs!aitekanjoukamoku</t>
    <phoneticPr fontId="1"/>
  </si>
  <si>
    <t>.Range("S" &amp; i + 64) = rs!収益の合計</t>
    <phoneticPr fontId="1"/>
  </si>
  <si>
    <t>.Range("T" &amp; i +64) = rs!消費税売上合計</t>
    <phoneticPr fontId="1"/>
  </si>
  <si>
    <t>.Range("U" &amp; i + 64) = rs!費用の合計</t>
    <phoneticPr fontId="1"/>
  </si>
  <si>
    <t>.Range("V" &amp; i + 64) = rs!消費税仕入合計</t>
    <phoneticPr fontId="1"/>
  </si>
  <si>
    <t>.Range("W" &amp; i + 64) = rs!年月</t>
    <phoneticPr fontId="1"/>
  </si>
  <si>
    <t>29のボタン</t>
    <phoneticPr fontId="1"/>
  </si>
  <si>
    <t>30・31のボタン</t>
    <phoneticPr fontId="1"/>
  </si>
  <si>
    <t xml:space="preserve"> filterCondition = " AND koubai.aitekanjoukamoku IN ('商品・製品','期首商品棚卸高','期首製品棚卸高')"</t>
    <phoneticPr fontId="1"/>
  </si>
  <si>
    <t>mySQL = mySQL &amp; " And koubai.aitekanjoukamoku IN ('期末商品棚卸高','期末製品棚卸高')"</t>
    <phoneticPr fontId="1"/>
  </si>
  <si>
    <t>20・２１のボタン</t>
    <phoneticPr fontId="1"/>
  </si>
  <si>
    <t>24・２５のボタン</t>
    <phoneticPr fontId="1"/>
  </si>
  <si>
    <r>
      <rPr>
        <b/>
        <sz val="11"/>
        <color rgb="FFFF0000"/>
        <rFont val="游ゴシック"/>
        <family val="3"/>
        <charset val="128"/>
        <scheme val="minor"/>
      </rPr>
      <t>20・21のボタ</t>
    </r>
    <r>
      <rPr>
        <sz val="11"/>
        <color theme="1"/>
        <rFont val="游ゴシック"/>
        <family val="2"/>
        <charset val="128"/>
        <scheme val="minor"/>
      </rPr>
      <t>ン</t>
    </r>
    <phoneticPr fontId="1"/>
  </si>
  <si>
    <t>32のボタン</t>
    <phoneticPr fontId="1"/>
  </si>
  <si>
    <t>33のボタン</t>
    <phoneticPr fontId="1"/>
  </si>
  <si>
    <t>試算表から事業主借・事業主貸は期末に振替処理をする</t>
    <rPh sb="0" eb="3">
      <t>シサンヒョウ</t>
    </rPh>
    <rPh sb="5" eb="9">
      <t>ジギョウシュカ</t>
    </rPh>
    <rPh sb="10" eb="14">
      <t>ジギョウシュカシ</t>
    </rPh>
    <rPh sb="15" eb="17">
      <t>キマツ</t>
    </rPh>
    <rPh sb="18" eb="22">
      <t>フリカエショリ</t>
    </rPh>
    <phoneticPr fontId="1"/>
  </si>
  <si>
    <t>期末の在庫は売上原価　仕入</t>
    <rPh sb="0" eb="2">
      <t>キマツ</t>
    </rPh>
    <rPh sb="3" eb="5">
      <t>ザイコ</t>
    </rPh>
    <rPh sb="6" eb="8">
      <t>ウリアゲ</t>
    </rPh>
    <rPh sb="8" eb="10">
      <t>ゲンカ</t>
    </rPh>
    <rPh sb="11" eb="13">
      <t>シイレ</t>
    </rPh>
    <phoneticPr fontId="1"/>
  </si>
  <si>
    <t>売上原価＝　仕入＋期首商品棚卸高　商品・製品－期末商品棚卸高</t>
    <rPh sb="0" eb="4">
      <t>ウリアゲゲンカ</t>
    </rPh>
    <rPh sb="6" eb="8">
      <t>シイ</t>
    </rPh>
    <rPh sb="9" eb="16">
      <t>キシュショウヒンタナオロシダカ</t>
    </rPh>
    <rPh sb="17" eb="19">
      <t>ショウヒン</t>
    </rPh>
    <rPh sb="20" eb="22">
      <t>セイヒン</t>
    </rPh>
    <rPh sb="23" eb="25">
      <t>キマツ</t>
    </rPh>
    <rPh sb="25" eb="30">
      <t>ショウヒンタナオロシダカ</t>
    </rPh>
    <phoneticPr fontId="1"/>
  </si>
  <si>
    <t>期末の在庫は翌期に資産の部商品・製品になる　　　　　　</t>
    <rPh sb="0" eb="2">
      <t>キマツ</t>
    </rPh>
    <rPh sb="3" eb="5">
      <t>ザイコ</t>
    </rPh>
    <rPh sb="6" eb="8">
      <t>ヨクキ</t>
    </rPh>
    <rPh sb="9" eb="11">
      <t>シサン</t>
    </rPh>
    <rPh sb="12" eb="13">
      <t>ブ</t>
    </rPh>
    <rPh sb="13" eb="15">
      <t>ショウヒン</t>
    </rPh>
    <rPh sb="16" eb="18">
      <t>セイヒン</t>
    </rPh>
    <phoneticPr fontId="1"/>
  </si>
  <si>
    <t>　　　　　　　　　損益　　　負債　　　資産</t>
    <rPh sb="9" eb="11">
      <t>ソンエキ</t>
    </rPh>
    <rPh sb="14" eb="16">
      <t>フサイ</t>
    </rPh>
    <rPh sb="19" eb="21">
      <t>シサン</t>
    </rPh>
    <phoneticPr fontId="1"/>
  </si>
  <si>
    <t>貸借対照表</t>
    <phoneticPr fontId="1"/>
  </si>
  <si>
    <t>試算表に元入金の金額が入る</t>
    <rPh sb="0" eb="3">
      <t>シサンヒョウ</t>
    </rPh>
    <rPh sb="4" eb="6">
      <t>モトイ</t>
    </rPh>
    <rPh sb="6" eb="7">
      <t>キン</t>
    </rPh>
    <rPh sb="8" eb="10">
      <t>キンガク</t>
    </rPh>
    <rPh sb="11" eb="12">
      <t>ハイ</t>
    </rPh>
    <phoneticPr fontId="1"/>
  </si>
  <si>
    <r>
      <t>結果翌期　</t>
    </r>
    <r>
      <rPr>
        <b/>
        <sz val="11"/>
        <color theme="1"/>
        <rFont val="游ゴシック"/>
        <family val="3"/>
        <charset val="128"/>
        <scheme val="minor"/>
      </rPr>
      <t>元入金＝年間利益＋事業主借－事業主貸</t>
    </r>
    <r>
      <rPr>
        <sz val="11"/>
        <color theme="1"/>
        <rFont val="游ゴシック"/>
        <family val="2"/>
        <charset val="128"/>
        <scheme val="minor"/>
      </rPr>
      <t>　次の翌期に元入れ金の金額になる</t>
    </r>
    <rPh sb="0" eb="2">
      <t>ケッカ</t>
    </rPh>
    <rPh sb="2" eb="4">
      <t>ヨクキ</t>
    </rPh>
    <rPh sb="5" eb="7">
      <t>モトイ</t>
    </rPh>
    <rPh sb="7" eb="8">
      <t>キン</t>
    </rPh>
    <rPh sb="9" eb="13">
      <t>ネンカンリエキ</t>
    </rPh>
    <rPh sb="14" eb="18">
      <t>ジギョウシュカ</t>
    </rPh>
    <rPh sb="19" eb="23">
      <t>ジギョウシュカシ</t>
    </rPh>
    <rPh sb="24" eb="25">
      <t>ツギ</t>
    </rPh>
    <rPh sb="26" eb="28">
      <t>ヨクキ</t>
    </rPh>
    <rPh sb="29" eb="31">
      <t>モトイ</t>
    </rPh>
    <rPh sb="32" eb="33">
      <t>キン</t>
    </rPh>
    <rPh sb="34" eb="36">
      <t>キンガク</t>
    </rPh>
    <phoneticPr fontId="1"/>
  </si>
  <si>
    <t>貸借対照表から試算表に流れる</t>
    <rPh sb="0" eb="2">
      <t>タイシャク</t>
    </rPh>
    <rPh sb="2" eb="5">
      <t>タイショウヒョウ</t>
    </rPh>
    <rPh sb="7" eb="10">
      <t>シサンヒョウ</t>
    </rPh>
    <rPh sb="11" eb="12">
      <t>ナガ</t>
    </rPh>
    <phoneticPr fontId="1"/>
  </si>
  <si>
    <t>損益計算書から資産の部に流れる</t>
    <rPh sb="0" eb="5">
      <t>ソンエキケイサンショ</t>
    </rPh>
    <rPh sb="7" eb="9">
      <t>シサン</t>
    </rPh>
    <rPh sb="10" eb="11">
      <t>ブ</t>
    </rPh>
    <rPh sb="12" eb="13">
      <t>ナガ</t>
    </rPh>
    <phoneticPr fontId="1"/>
  </si>
  <si>
    <t>期末に振り替え処理を間違えると合計が一致しません間違えないプログラムを作りたい難しいけど頑張ります</t>
    <phoneticPr fontId="1"/>
  </si>
  <si>
    <t>帳簿上は利益が増えるが実際の資金繰りはよくわならないことがわかる</t>
    <rPh sb="0" eb="3">
      <t>チョウボジョウ</t>
    </rPh>
    <rPh sb="4" eb="6">
      <t>リエキ</t>
    </rPh>
    <rPh sb="7" eb="8">
      <t>フ</t>
    </rPh>
    <rPh sb="11" eb="13">
      <t>ジッサイ</t>
    </rPh>
    <rPh sb="14" eb="16">
      <t>シキン</t>
    </rPh>
    <rPh sb="16" eb="17">
      <t>ク</t>
    </rPh>
    <phoneticPr fontId="1"/>
  </si>
  <si>
    <t>適正な在庫管理が必要になりますお金の流れがわかることにより健全なる経営を目標にしましょう</t>
    <rPh sb="0" eb="2">
      <t>テキセイ</t>
    </rPh>
    <rPh sb="3" eb="7">
      <t>ザイコカンリ</t>
    </rPh>
    <rPh sb="8" eb="10">
      <t>ヒツヨウ</t>
    </rPh>
    <rPh sb="16" eb="17">
      <t>カネ</t>
    </rPh>
    <rPh sb="18" eb="19">
      <t>ナガ</t>
    </rPh>
    <rPh sb="29" eb="31">
      <t>ケンゼン</t>
    </rPh>
    <rPh sb="33" eb="35">
      <t>ケイエイ</t>
    </rPh>
    <rPh sb="36" eb="38">
      <t>モクヒョウ</t>
    </rPh>
    <phoneticPr fontId="1"/>
  </si>
  <si>
    <t>お金の流れ</t>
    <rPh sb="1" eb="2">
      <t>カネ</t>
    </rPh>
    <rPh sb="3" eb="4">
      <t>ナガ</t>
    </rPh>
    <phoneticPr fontId="1"/>
  </si>
  <si>
    <t>現預金金額</t>
    <rPh sb="0" eb="5">
      <t>ゲンヨキンキンガク</t>
    </rPh>
    <phoneticPr fontId="1"/>
  </si>
  <si>
    <t>9月に1年分の駐車場代金を156000円支払った、(当期39,000)</t>
    <rPh sb="1" eb="2">
      <t>ガツ</t>
    </rPh>
    <rPh sb="4" eb="6">
      <t>ネンブン</t>
    </rPh>
    <rPh sb="7" eb="10">
      <t>チュウシャジョウ</t>
    </rPh>
    <rPh sb="10" eb="12">
      <t>ダイキン</t>
    </rPh>
    <rPh sb="19" eb="20">
      <t>エン</t>
    </rPh>
    <rPh sb="20" eb="22">
      <t>シハラ</t>
    </rPh>
    <rPh sb="26" eb="28">
      <t>トウキ</t>
    </rPh>
    <phoneticPr fontId="1"/>
  </si>
  <si>
    <t>B260101-10</t>
    <phoneticPr fontId="1"/>
  </si>
  <si>
    <r>
      <rPr>
        <b/>
        <sz val="11"/>
        <color rgb="FFFF0000"/>
        <rFont val="游ゴシック"/>
        <family val="3"/>
        <charset val="128"/>
        <scheme val="minor"/>
      </rPr>
      <t>期末</t>
    </r>
    <r>
      <rPr>
        <sz val="11"/>
        <color theme="1"/>
        <rFont val="游ゴシック"/>
        <family val="2"/>
        <charset val="128"/>
        <scheme val="minor"/>
      </rPr>
      <t>になった時当期でない地代家賃をを振り替えます</t>
    </r>
    <rPh sb="0" eb="2">
      <t>キマツ</t>
    </rPh>
    <rPh sb="12" eb="16">
      <t>チダイヤチン</t>
    </rPh>
    <phoneticPr fontId="1"/>
  </si>
  <si>
    <t>期首を迎え、前期決算時に計上した前払費用を再振替仕訳</t>
    <phoneticPr fontId="1"/>
  </si>
  <si>
    <t>資産増と考えます</t>
    <rPh sb="0" eb="2">
      <t>シサン</t>
    </rPh>
    <rPh sb="2" eb="3">
      <t>ゾウ</t>
    </rPh>
    <rPh sb="4" eb="5">
      <t>カンガ</t>
    </rPh>
    <phoneticPr fontId="1"/>
  </si>
  <si>
    <t>駐車場代金翌期分を9ヶ月分前払費用117,000円を振り替え処理</t>
    <rPh sb="26" eb="27">
      <t>フ</t>
    </rPh>
    <rPh sb="28" eb="29">
      <t>カ</t>
    </rPh>
    <rPh sb="30" eb="32">
      <t>ショリ</t>
    </rPh>
    <phoneticPr fontId="1"/>
  </si>
  <si>
    <t>車の減価償却費660,000計算してなったとします　税理士相談</t>
    <rPh sb="0" eb="1">
      <t>クルマ</t>
    </rPh>
    <rPh sb="2" eb="7">
      <t>ゲンカショウキャクヒ</t>
    </rPh>
    <rPh sb="14" eb="16">
      <t>ケイサン</t>
    </rPh>
    <rPh sb="26" eb="29">
      <t>ゼイリシ</t>
    </rPh>
    <rPh sb="29" eb="31">
      <t>ソウダン</t>
    </rPh>
    <phoneticPr fontId="1"/>
  </si>
  <si>
    <t>開業元入金＋事業主借－事業主貸＝期末元入金</t>
    <rPh sb="0" eb="2">
      <t>カイギョウ</t>
    </rPh>
    <rPh sb="2" eb="3">
      <t>モト</t>
    </rPh>
    <rPh sb="3" eb="5">
      <t>ニュウキン</t>
    </rPh>
    <rPh sb="6" eb="8">
      <t>ジギョウ</t>
    </rPh>
    <rPh sb="8" eb="9">
      <t>シュ</t>
    </rPh>
    <rPh sb="9" eb="10">
      <t>シャク</t>
    </rPh>
    <rPh sb="11" eb="13">
      <t>ジギョウ</t>
    </rPh>
    <rPh sb="13" eb="14">
      <t>シュ</t>
    </rPh>
    <rPh sb="14" eb="15">
      <t>カシ</t>
    </rPh>
    <rPh sb="16" eb="18">
      <t>キマツ</t>
    </rPh>
    <rPh sb="18" eb="19">
      <t>モト</t>
    </rPh>
    <rPh sb="19" eb="21">
      <t>ニュウキン</t>
    </rPh>
    <phoneticPr fontId="1"/>
  </si>
  <si>
    <t>期末元入金＋年間利益－年間損失=期首元入金</t>
    <rPh sb="16" eb="18">
      <t>キシュ</t>
    </rPh>
    <rPh sb="18" eb="20">
      <t>モトイ</t>
    </rPh>
    <rPh sb="20" eb="21">
      <t>キン</t>
    </rPh>
    <phoneticPr fontId="1"/>
  </si>
  <si>
    <t>期首元入金＋年間利益－年間損失＋事業主借－事業主貸＝期首元入金</t>
    <rPh sb="26" eb="28">
      <t>キシュ</t>
    </rPh>
    <phoneticPr fontId="1"/>
  </si>
  <si>
    <t>31のボタン</t>
    <phoneticPr fontId="1"/>
  </si>
  <si>
    <t>3・29のボタン</t>
    <phoneticPr fontId="1"/>
  </si>
  <si>
    <t>マイナスの時</t>
    <rPh sb="5" eb="6">
      <t>トキ</t>
    </rPh>
    <phoneticPr fontId="1"/>
  </si>
  <si>
    <t>プラスの時</t>
    <rPh sb="4" eb="5">
      <t>トキ</t>
    </rPh>
    <phoneticPr fontId="1"/>
  </si>
  <si>
    <t>A251230-10</t>
    <phoneticPr fontId="1"/>
  </si>
  <si>
    <t>収入の部相手勘定</t>
    <rPh sb="0" eb="2">
      <t>シュウニュウ</t>
    </rPh>
    <rPh sb="3" eb="4">
      <t>ブ</t>
    </rPh>
    <rPh sb="4" eb="8">
      <t>アイテカンジョウ</t>
    </rPh>
    <phoneticPr fontId="1"/>
  </si>
  <si>
    <t>支出の部相手勘定科目</t>
    <rPh sb="0" eb="2">
      <t>シシュツ</t>
    </rPh>
    <rPh sb="3" eb="4">
      <t>ブ</t>
    </rPh>
    <rPh sb="4" eb="6">
      <t>アイテ</t>
    </rPh>
    <rPh sb="6" eb="8">
      <t>カンジョウ</t>
    </rPh>
    <rPh sb="8" eb="10">
      <t>カモク</t>
    </rPh>
    <phoneticPr fontId="1"/>
  </si>
  <si>
    <t>相手勘定</t>
    <rPh sb="0" eb="4">
      <t>アイテカンジョウ</t>
    </rPh>
    <phoneticPr fontId="1"/>
  </si>
  <si>
    <t>期首商品製品</t>
    <rPh sb="0" eb="2">
      <t>キシュ</t>
    </rPh>
    <rPh sb="2" eb="4">
      <t>ショウヒン</t>
    </rPh>
    <rPh sb="4" eb="6">
      <t>セイヒン</t>
    </rPh>
    <phoneticPr fontId="1"/>
  </si>
  <si>
    <t>繰越利益剰余金</t>
  </si>
  <si>
    <r>
      <rPr>
        <sz val="9"/>
        <color rgb="FFFF0000"/>
        <rFont val="游ゴシック"/>
        <family val="3"/>
        <charset val="128"/>
        <scheme val="minor"/>
      </rPr>
      <t>繰越利益剰余金</t>
    </r>
    <r>
      <rPr>
        <b/>
        <sz val="9"/>
        <color theme="1"/>
        <rFont val="游ゴシック"/>
        <family val="3"/>
        <charset val="128"/>
        <scheme val="minor"/>
      </rPr>
      <t xml:space="preserve"> </t>
    </r>
    <rPh sb="0" eb="2">
      <t>クリコシ</t>
    </rPh>
    <rPh sb="2" eb="7">
      <t>リエキジョウヨキン</t>
    </rPh>
    <phoneticPr fontId="1"/>
  </si>
  <si>
    <t>元入金資本金</t>
    <rPh sb="0" eb="2">
      <t>モトイ</t>
    </rPh>
    <rPh sb="2" eb="3">
      <t>キン</t>
    </rPh>
    <rPh sb="3" eb="6">
      <t>シホンキン</t>
    </rPh>
    <phoneticPr fontId="1"/>
  </si>
  <si>
    <t>期首赤字</t>
    <rPh sb="0" eb="2">
      <t>キシュ</t>
    </rPh>
    <rPh sb="2" eb="4">
      <t>アカジ</t>
    </rPh>
    <phoneticPr fontId="1"/>
  </si>
  <si>
    <t>期首黒字　　　　</t>
    <rPh sb="0" eb="2">
      <t>キシュ</t>
    </rPh>
    <rPh sb="2" eb="4">
      <t>クロジ</t>
    </rPh>
    <phoneticPr fontId="1"/>
  </si>
  <si>
    <t>繰越利益剰余金</t>
    <phoneticPr fontId="1"/>
  </si>
  <si>
    <t>元入金計算してC60  J60にコピー貼り付け</t>
    <rPh sb="0" eb="2">
      <t>モトイ</t>
    </rPh>
    <rPh sb="2" eb="3">
      <t>キン</t>
    </rPh>
    <rPh sb="3" eb="5">
      <t>ケイサン</t>
    </rPh>
    <rPh sb="19" eb="20">
      <t>ハ</t>
    </rPh>
    <rPh sb="21" eb="22">
      <t>ツ</t>
    </rPh>
    <phoneticPr fontId="1"/>
  </si>
  <si>
    <t xml:space="preserve">   C60資本金計算式なし=L60</t>
    <rPh sb="6" eb="9">
      <t>シホンキン</t>
    </rPh>
    <rPh sb="9" eb="12">
      <t>ケイサンシキ</t>
    </rPh>
    <phoneticPr fontId="1"/>
  </si>
  <si>
    <t xml:space="preserve">   資本金の方E64をC64に移動</t>
    <rPh sb="3" eb="6">
      <t>シホンキン</t>
    </rPh>
    <rPh sb="7" eb="8">
      <t>カタ</t>
    </rPh>
    <rPh sb="16" eb="18">
      <t>イドウ</t>
    </rPh>
    <phoneticPr fontId="1"/>
  </si>
  <si>
    <t>　資本金の方E65をC65に移動</t>
    <rPh sb="5" eb="6">
      <t>カタ</t>
    </rPh>
    <phoneticPr fontId="1"/>
  </si>
  <si>
    <t>B260101-01</t>
    <phoneticPr fontId="1"/>
  </si>
  <si>
    <t>繰越利益剰余金</t>
    <rPh sb="0" eb="2">
      <t>クリコシ</t>
    </rPh>
    <rPh sb="2" eb="7">
      <t>リエキジョウヨキン</t>
    </rPh>
    <phoneticPr fontId="1"/>
  </si>
  <si>
    <r>
      <t>損失計算書の利益を元入金に振り替え　　</t>
    </r>
    <r>
      <rPr>
        <b/>
        <sz val="11"/>
        <color rgb="FFFF0000"/>
        <rFont val="游ゴシック"/>
        <family val="3"/>
        <charset val="128"/>
        <scheme val="minor"/>
      </rPr>
      <t>赤字の場合支出の部</t>
    </r>
    <rPh sb="0" eb="5">
      <t>ソンシツケイサンショ</t>
    </rPh>
    <rPh sb="6" eb="8">
      <t>リエキ</t>
    </rPh>
    <rPh sb="9" eb="11">
      <t>モトイ</t>
    </rPh>
    <rPh sb="11" eb="12">
      <t>キン</t>
    </rPh>
    <rPh sb="13" eb="14">
      <t>フ</t>
    </rPh>
    <rPh sb="15" eb="16">
      <t>カ</t>
    </rPh>
    <rPh sb="19" eb="21">
      <t>アカジ</t>
    </rPh>
    <rPh sb="22" eb="24">
      <t>バアイ</t>
    </rPh>
    <rPh sb="24" eb="26">
      <t>シシュツ</t>
    </rPh>
    <rPh sb="27" eb="28">
      <t>ブ</t>
    </rPh>
    <phoneticPr fontId="1"/>
  </si>
  <si>
    <t>株式年度はよくわかっていませんが資本金と利益をエクセル計算で離すことができます</t>
    <rPh sb="0" eb="4">
      <t>カブシキネンド</t>
    </rPh>
    <rPh sb="16" eb="19">
      <t>シホンキン</t>
    </rPh>
    <rPh sb="20" eb="22">
      <t>リエキ</t>
    </rPh>
    <rPh sb="27" eb="29">
      <t>ケイサン</t>
    </rPh>
    <rPh sb="30" eb="31">
      <t>ハナ</t>
    </rPh>
    <phoneticPr fontId="1"/>
  </si>
  <si>
    <t>期末商品棚卸高</t>
    <rPh sb="0" eb="7">
      <t>キマツショウヒンタナオロシダカ</t>
    </rPh>
    <phoneticPr fontId="1"/>
  </si>
  <si>
    <t>赤字の時</t>
    <rPh sb="0" eb="2">
      <t>アカジ</t>
    </rPh>
    <rPh sb="3" eb="4">
      <t>トキ</t>
    </rPh>
    <phoneticPr fontId="1"/>
  </si>
  <si>
    <t>黒字の時</t>
    <rPh sb="0" eb="2">
      <t>クロジ</t>
    </rPh>
    <rPh sb="3" eb="4">
      <t>トキ</t>
    </rPh>
    <phoneticPr fontId="1"/>
  </si>
  <si>
    <r>
      <rPr>
        <b/>
        <sz val="11"/>
        <color rgb="FF0070C0"/>
        <rFont val="游ゴシック"/>
        <family val="3"/>
        <charset val="128"/>
        <scheme val="minor"/>
      </rPr>
      <t>,'建物','建物付属設備','構築物','機械装</t>
    </r>
    <r>
      <rPr>
        <b/>
        <sz val="11"/>
        <color theme="8" tint="-0.249977111117893"/>
        <rFont val="游ゴシック"/>
        <family val="3"/>
        <charset val="128"/>
        <scheme val="minor"/>
      </rPr>
      <t>置','車両運搬具','器</t>
    </r>
    <r>
      <rPr>
        <b/>
        <sz val="11"/>
        <color rgb="FF0070C0"/>
        <rFont val="游ゴシック"/>
        <family val="3"/>
        <charset val="128"/>
        <scheme val="minor"/>
      </rPr>
      <t>具備品','土地','特許権','借地権','商標権','ソフトウェア','その他') "</t>
    </r>
    <phoneticPr fontId="1"/>
  </si>
  <si>
    <t>B271225-01</t>
    <phoneticPr fontId="1"/>
  </si>
  <si>
    <t>B280125-01</t>
    <phoneticPr fontId="1"/>
  </si>
  <si>
    <t>期末の為12月分の給料決算整理の為未払費用（負債）振替処理</t>
    <rPh sb="0" eb="2">
      <t>キマツ</t>
    </rPh>
    <rPh sb="3" eb="4">
      <t>タメ</t>
    </rPh>
    <rPh sb="6" eb="8">
      <t>ガツブン</t>
    </rPh>
    <rPh sb="9" eb="11">
      <t>キュウリョウ</t>
    </rPh>
    <rPh sb="11" eb="13">
      <t>ケッサン</t>
    </rPh>
    <rPh sb="13" eb="15">
      <t>セイリ</t>
    </rPh>
    <rPh sb="16" eb="17">
      <t>タメ</t>
    </rPh>
    <rPh sb="17" eb="21">
      <t>ミバライヒヨウ</t>
    </rPh>
    <rPh sb="22" eb="24">
      <t>フサイ</t>
    </rPh>
    <rPh sb="25" eb="27">
      <t>フリカエ</t>
    </rPh>
    <rPh sb="27" eb="29">
      <t>ショリ</t>
    </rPh>
    <phoneticPr fontId="1"/>
  </si>
  <si>
    <t>期首前期の給料再振替処理</t>
    <rPh sb="0" eb="2">
      <t>キシュ</t>
    </rPh>
    <rPh sb="2" eb="4">
      <t>ゼンキ</t>
    </rPh>
    <rPh sb="5" eb="7">
      <t>キュウリョウ</t>
    </rPh>
    <rPh sb="7" eb="12">
      <t>サイフリカエショリ</t>
    </rPh>
    <phoneticPr fontId="1"/>
  </si>
  <si>
    <t>１２月分給料１月25日に100,000円支払う</t>
    <rPh sb="2" eb="4">
      <t>ガツブン</t>
    </rPh>
    <rPh sb="4" eb="6">
      <t>キュウリョウ</t>
    </rPh>
    <rPh sb="7" eb="8">
      <t>ガツ</t>
    </rPh>
    <rPh sb="10" eb="11">
      <t>ニチ</t>
    </rPh>
    <rPh sb="19" eb="20">
      <t>エン</t>
    </rPh>
    <rPh sb="20" eb="22">
      <t>シハラ</t>
    </rPh>
    <phoneticPr fontId="1"/>
  </si>
  <si>
    <t>未収収益</t>
    <rPh sb="0" eb="4">
      <t>ミシュウシュウエキ</t>
    </rPh>
    <phoneticPr fontId="1"/>
  </si>
  <si>
    <t>A280101-16</t>
    <phoneticPr fontId="1"/>
  </si>
  <si>
    <t>以上お疲れ様　　お金の見える化　想って作っています勘定科目仕訳の部から精算表作成</t>
    <rPh sb="0" eb="2">
      <t>イジョウ</t>
    </rPh>
    <rPh sb="3" eb="4">
      <t>ツカ</t>
    </rPh>
    <rPh sb="5" eb="6">
      <t>サマ</t>
    </rPh>
    <rPh sb="9" eb="10">
      <t>カネ</t>
    </rPh>
    <rPh sb="11" eb="12">
      <t>ミ</t>
    </rPh>
    <rPh sb="14" eb="15">
      <t>カ</t>
    </rPh>
    <rPh sb="16" eb="17">
      <t>オモ</t>
    </rPh>
    <rPh sb="19" eb="20">
      <t>ツク</t>
    </rPh>
    <rPh sb="25" eb="29">
      <t>カンジョウカモク</t>
    </rPh>
    <rPh sb="29" eb="31">
      <t>シワケ</t>
    </rPh>
    <rPh sb="32" eb="33">
      <t>ブ</t>
    </rPh>
    <rPh sb="35" eb="38">
      <t>セイサンヒョウ</t>
    </rPh>
    <rPh sb="38" eb="40">
      <t>サクセイ</t>
    </rPh>
    <phoneticPr fontId="1"/>
  </si>
  <si>
    <t>仕入消費税入力</t>
    <rPh sb="0" eb="2">
      <t>シイレ</t>
    </rPh>
    <rPh sb="2" eb="5">
      <t>ショウヒゼイ</t>
    </rPh>
    <rPh sb="5" eb="7">
      <t>ニュウリョク</t>
    </rPh>
    <phoneticPr fontId="1"/>
  </si>
  <si>
    <t>期中　商品を1,000円仕入消費税10％支払った</t>
    <rPh sb="0" eb="2">
      <t>キチュウ</t>
    </rPh>
    <rPh sb="3" eb="5">
      <t>ショウヒン</t>
    </rPh>
    <rPh sb="11" eb="12">
      <t>エン</t>
    </rPh>
    <rPh sb="12" eb="14">
      <t>シイレ</t>
    </rPh>
    <rPh sb="14" eb="17">
      <t>ショウヒゼイ</t>
    </rPh>
    <rPh sb="20" eb="22">
      <t>シハラ</t>
    </rPh>
    <phoneticPr fontId="1"/>
  </si>
  <si>
    <t>売上消費税入力</t>
    <rPh sb="0" eb="2">
      <t>ウリアゲ</t>
    </rPh>
    <rPh sb="2" eb="5">
      <t>ショウヒゼイ</t>
    </rPh>
    <rPh sb="5" eb="7">
      <t>ニュウリョク</t>
    </rPh>
    <phoneticPr fontId="1"/>
  </si>
  <si>
    <t>決算時に翌期に納付消費税額を算定した</t>
    <rPh sb="0" eb="3">
      <t>ケッサンジ</t>
    </rPh>
    <rPh sb="4" eb="6">
      <t>ヨクキ</t>
    </rPh>
    <rPh sb="7" eb="9">
      <t>ノウフ</t>
    </rPh>
    <rPh sb="9" eb="12">
      <t>ショウヒゼイ</t>
    </rPh>
    <rPh sb="12" eb="13">
      <t>ガク</t>
    </rPh>
    <rPh sb="14" eb="16">
      <t>サンテイ</t>
    </rPh>
    <phoneticPr fontId="1"/>
  </si>
  <si>
    <t>期中　商品を2,000円売上消費税10％を受け取った</t>
    <rPh sb="0" eb="2">
      <t>キチュウ</t>
    </rPh>
    <rPh sb="3" eb="5">
      <t>ショウヒン</t>
    </rPh>
    <rPh sb="11" eb="12">
      <t>エン</t>
    </rPh>
    <rPh sb="12" eb="14">
      <t>ウリアゲ</t>
    </rPh>
    <rPh sb="14" eb="17">
      <t>ショウヒゼイ</t>
    </rPh>
    <rPh sb="21" eb="22">
      <t>ウ</t>
    </rPh>
    <rPh sb="23" eb="24">
      <t>ト</t>
    </rPh>
    <phoneticPr fontId="1"/>
  </si>
  <si>
    <t>期中に未払消費税等100円を納付した</t>
    <rPh sb="0" eb="2">
      <t>キチュウ</t>
    </rPh>
    <rPh sb="3" eb="9">
      <t>ミバライショウヒゼイトウ</t>
    </rPh>
    <rPh sb="12" eb="13">
      <t>エン</t>
    </rPh>
    <rPh sb="14" eb="16">
      <t>ノウフ</t>
    </rPh>
    <phoneticPr fontId="1"/>
  </si>
  <si>
    <t>未払消費税等</t>
    <rPh sb="0" eb="6">
      <t>ミバライショウヒゼイトウ</t>
    </rPh>
    <phoneticPr fontId="1"/>
  </si>
  <si>
    <t>消費税等</t>
    <rPh sb="0" eb="4">
      <t>ショウヒゼイトウ</t>
    </rPh>
    <phoneticPr fontId="1"/>
  </si>
  <si>
    <t>短期貸付金</t>
    <rPh sb="0" eb="5">
      <t>タンキカシツケキン</t>
    </rPh>
    <phoneticPr fontId="1"/>
  </si>
  <si>
    <t>B270801-01</t>
    <phoneticPr fontId="1"/>
  </si>
  <si>
    <t>8月に取引先に現金10,000円を貸付けた　毎月200円の利息が発生</t>
    <rPh sb="1" eb="2">
      <t>ガツ</t>
    </rPh>
    <rPh sb="3" eb="6">
      <t>トリヒキサキ</t>
    </rPh>
    <rPh sb="7" eb="9">
      <t>ゲンキン</t>
    </rPh>
    <rPh sb="15" eb="16">
      <t>エン</t>
    </rPh>
    <rPh sb="17" eb="18">
      <t>カ</t>
    </rPh>
    <rPh sb="18" eb="19">
      <t>ツ</t>
    </rPh>
    <rPh sb="22" eb="24">
      <t>マイツキ</t>
    </rPh>
    <rPh sb="27" eb="28">
      <t>エン</t>
    </rPh>
    <rPh sb="29" eb="31">
      <t>リソク</t>
    </rPh>
    <rPh sb="32" eb="34">
      <t>ハッセイ</t>
    </rPh>
    <phoneticPr fontId="1"/>
  </si>
  <si>
    <t>翌年8月に利息と共に元本を受領することにした</t>
    <rPh sb="0" eb="2">
      <t>ヨクトシ</t>
    </rPh>
    <rPh sb="3" eb="4">
      <t>ガツ</t>
    </rPh>
    <rPh sb="5" eb="7">
      <t>リソク</t>
    </rPh>
    <rPh sb="8" eb="9">
      <t>トモ</t>
    </rPh>
    <rPh sb="10" eb="12">
      <t>ガンポン</t>
    </rPh>
    <rPh sb="13" eb="15">
      <t>ジュリョウ</t>
    </rPh>
    <phoneticPr fontId="1"/>
  </si>
  <si>
    <t>A271231-17</t>
    <phoneticPr fontId="1"/>
  </si>
  <si>
    <t>期末決算整理仕訳</t>
    <rPh sb="0" eb="2">
      <t>キマツ</t>
    </rPh>
    <rPh sb="2" eb="8">
      <t>ケッサンセイリシワケ</t>
    </rPh>
    <phoneticPr fontId="1"/>
  </si>
  <si>
    <t>当期8～12月　5カ月分利息があるため収益を計上する必要   200×5=1,000</t>
    <rPh sb="0" eb="2">
      <t>トウキ</t>
    </rPh>
    <rPh sb="6" eb="7">
      <t>ガツ</t>
    </rPh>
    <rPh sb="10" eb="12">
      <t>ゲツブン</t>
    </rPh>
    <rPh sb="12" eb="14">
      <t>リソク</t>
    </rPh>
    <rPh sb="19" eb="21">
      <t>シュウエキ</t>
    </rPh>
    <rPh sb="22" eb="24">
      <t>ケイジョウ</t>
    </rPh>
    <rPh sb="26" eb="28">
      <t>ヒツヨウ</t>
    </rPh>
    <phoneticPr fontId="1"/>
  </si>
  <si>
    <t>期首1月1日　振替処理</t>
    <rPh sb="0" eb="2">
      <t>キシュ</t>
    </rPh>
    <rPh sb="3" eb="4">
      <t>ガツ</t>
    </rPh>
    <rPh sb="5" eb="6">
      <t>ニチ</t>
    </rPh>
    <rPh sb="7" eb="11">
      <t>フリカエショリ</t>
    </rPh>
    <phoneticPr fontId="1"/>
  </si>
  <si>
    <t>A280815-50</t>
    <phoneticPr fontId="1"/>
  </si>
  <si>
    <t>8月に貸付金10,000円利息と共に受領した</t>
    <rPh sb="1" eb="2">
      <t>ガツ</t>
    </rPh>
    <rPh sb="3" eb="6">
      <t>カシツケキン</t>
    </rPh>
    <rPh sb="12" eb="13">
      <t>エン</t>
    </rPh>
    <rPh sb="13" eb="15">
      <t>リソク</t>
    </rPh>
    <rPh sb="16" eb="17">
      <t>トモ</t>
    </rPh>
    <rPh sb="18" eb="20">
      <t>ジュリョウ</t>
    </rPh>
    <phoneticPr fontId="1"/>
  </si>
  <si>
    <t>A280815-01</t>
    <phoneticPr fontId="1"/>
  </si>
  <si>
    <t>B271230-01</t>
    <phoneticPr fontId="1"/>
  </si>
  <si>
    <t>未払費用（給料・支払利息・家賃）</t>
    <phoneticPr fontId="1"/>
  </si>
  <si>
    <t>A271230-01</t>
    <phoneticPr fontId="1"/>
  </si>
  <si>
    <t>B280101-60</t>
    <phoneticPr fontId="1"/>
  </si>
  <si>
    <t>償却債権取立益</t>
    <rPh sb="0" eb="4">
      <t>ショウキャクサイケン</t>
    </rPh>
    <rPh sb="4" eb="6">
      <t>トリタテ</t>
    </rPh>
    <rPh sb="6" eb="7">
      <t>エキ</t>
    </rPh>
    <phoneticPr fontId="1"/>
  </si>
  <si>
    <t>前期に貸倒損失として処理した売掛金を現金で回収した時</t>
    <rPh sb="0" eb="2">
      <t>ゼンキ</t>
    </rPh>
    <rPh sb="3" eb="7">
      <t>カシダオレソンシツ</t>
    </rPh>
    <rPh sb="10" eb="12">
      <t>ショリ</t>
    </rPh>
    <rPh sb="14" eb="17">
      <t>ウリカケキン</t>
    </rPh>
    <rPh sb="18" eb="20">
      <t>ゲンキン</t>
    </rPh>
    <rPh sb="21" eb="23">
      <t>カイシュウ</t>
    </rPh>
    <rPh sb="25" eb="26">
      <t>トキ</t>
    </rPh>
    <phoneticPr fontId="1"/>
  </si>
  <si>
    <t>支出の部</t>
    <phoneticPr fontId="1"/>
  </si>
  <si>
    <t>償却債権取立益</t>
    <rPh sb="0" eb="4">
      <t>ショウキャクサイケン</t>
    </rPh>
    <rPh sb="4" eb="7">
      <t>トリタテエキ</t>
    </rPh>
    <phoneticPr fontId="1"/>
  </si>
  <si>
    <t>出力されません取引なかったことにして下さい</t>
    <rPh sb="0" eb="2">
      <t>シュツリョク</t>
    </rPh>
    <rPh sb="7" eb="9">
      <t>トリヒキ</t>
    </rPh>
    <rPh sb="18" eb="19">
      <t>クダ</t>
    </rPh>
    <phoneticPr fontId="1"/>
  </si>
  <si>
    <t>納入終了日削除で対応してください</t>
    <phoneticPr fontId="1"/>
  </si>
  <si>
    <t>償却債権取立益</t>
    <rPh sb="0" eb="7">
      <t>ショウキャクサイケントリタテエキ</t>
    </rPh>
    <phoneticPr fontId="1"/>
  </si>
  <si>
    <t>逆仕分け</t>
    <phoneticPr fontId="1"/>
  </si>
  <si>
    <t>貸倒引当金資産の部ですが負債として扱っています</t>
  </si>
  <si>
    <t>貸倒引当金設定金額が損失額以下の時</t>
    <rPh sb="0" eb="5">
      <t>カシダオレヒキアテキン</t>
    </rPh>
    <rPh sb="5" eb="7">
      <t>セッテイ</t>
    </rPh>
    <rPh sb="7" eb="9">
      <t>キンガク</t>
    </rPh>
    <rPh sb="10" eb="12">
      <t>ソンシツ</t>
    </rPh>
    <rPh sb="12" eb="13">
      <t>ガク</t>
    </rPh>
    <rPh sb="13" eb="15">
      <t>イカ</t>
    </rPh>
    <rPh sb="16" eb="17">
      <t>トキ</t>
    </rPh>
    <phoneticPr fontId="1"/>
  </si>
  <si>
    <t>貸倒損失で処理します</t>
    <rPh sb="0" eb="2">
      <t>カシダオレ</t>
    </rPh>
    <rPh sb="2" eb="4">
      <t>ソンシツ</t>
    </rPh>
    <rPh sb="5" eb="7">
      <t>ショリ</t>
    </rPh>
    <phoneticPr fontId="1"/>
  </si>
  <si>
    <t>資産の控除項目として負債に記しています</t>
    <rPh sb="0" eb="2">
      <t>シサン</t>
    </rPh>
    <rPh sb="3" eb="5">
      <t>コウジョ</t>
    </rPh>
    <rPh sb="5" eb="7">
      <t>コウモク</t>
    </rPh>
    <rPh sb="10" eb="12">
      <t>フサイ</t>
    </rPh>
    <rPh sb="13" eb="14">
      <t>キ</t>
    </rPh>
    <phoneticPr fontId="1"/>
  </si>
  <si>
    <t>2仕入','期首商品棚卸高','期末商品棚卸高','販売費','購買費生産・加工費','運送費','役員報酬','給料','福利厚生費','退職金','退職金共済掛金','退職給付費用','役員退職金','教育研究費','研究開発費','新聞図書費'</t>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</si>
  <si>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rPr>
        <b/>
        <sz val="11"/>
        <color theme="8" tint="-0.249977111117893"/>
        <rFont val="游ゴシック"/>
        <family val="3"/>
        <charset val="128"/>
        <scheme val="minor"/>
      </rPr>
      <t>資本金','元入金','利益剰余金','繰越利益剰余金','</t>
    </r>
    <r>
      <rPr>
        <sz val="11"/>
        <color rgb="FFFF0000"/>
        <rFont val="游ゴシック"/>
        <family val="3"/>
        <charset val="128"/>
        <scheme val="minor"/>
      </rPr>
      <t>その他有価証券評価差額金','新株予約権','繰越'</t>
    </r>
    <rPh sb="53" eb="55">
      <t>クリコシ</t>
    </rPh>
    <phoneticPr fontId="1"/>
  </si>
  <si>
    <r>
      <t>,'旅費交通費通信費','会議費','消耗品費','事務用品費','印刷費','器具備品費','広告宣伝費','荷造運賃','水道光熱費','外注費','接待交際費','修繕費','車両費','租税公課'.'損害保険料','地代家賃','減価償却費','雑費',</t>
    </r>
    <r>
      <rPr>
        <b/>
        <sz val="11"/>
        <color rgb="FFFF0000"/>
        <rFont val="游ゴシック"/>
        <family val="3"/>
        <charset val="128"/>
        <scheme val="minor"/>
      </rPr>
      <t>'貸倒損失','支払手数料'</t>
    </r>
    <rPh sb="2" eb="7">
      <t>リョヒコウツウヒ</t>
    </rPh>
    <rPh sb="7" eb="8">
      <t>ツウ</t>
    </rPh>
    <rPh sb="8" eb="9">
      <t>シン</t>
    </rPh>
    <rPh sb="9" eb="10">
      <t>ヒ</t>
    </rPh>
    <rPh sb="13" eb="16">
      <t>カイギヒ</t>
    </rPh>
    <rPh sb="19" eb="21">
      <t>ショウモウ</t>
    </rPh>
    <rPh sb="21" eb="22">
      <t>ヒン</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</si>
  <si>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旅費交通費通信費','会議費','消品耗費','事務用品費','印刷費','器具備品費','広告宣伝費','荷造運賃','水道光熱費','外注費','接待交際費','修繕費','車両費','租税公課'.'損害保険料','地代家賃','減価償却費','雑費','貸倒損失','支払手数料'</t>
    <rPh sb="2" eb="7">
      <t>リョヒコウツウヒ</t>
    </rPh>
    <rPh sb="7" eb="8">
      <t>ツウ</t>
    </rPh>
    <rPh sb="8" eb="9">
      <t>シン</t>
    </rPh>
    <rPh sb="9" eb="10">
      <t>ヒ</t>
    </rPh>
    <rPh sb="13" eb="16">
      <t>カイギヒ</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</si>
  <si>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前年度繰越金（負債）</t>
    <phoneticPr fontId="1"/>
  </si>
  <si>
    <t>繰越利益入力分　</t>
    <rPh sb="0" eb="2">
      <t>クリコシ</t>
    </rPh>
    <rPh sb="2" eb="4">
      <t>リエキ</t>
    </rPh>
    <rPh sb="4" eb="7">
      <t>ニュウリョクブン</t>
    </rPh>
    <phoneticPr fontId="1"/>
  </si>
  <si>
    <t>前もって受領日を書いて入力しておくと合計一致する</t>
    <rPh sb="0" eb="1">
      <t>マエ</t>
    </rPh>
    <rPh sb="4" eb="7">
      <t>ジュリョウビ</t>
    </rPh>
    <rPh sb="8" eb="9">
      <t>カ</t>
    </rPh>
    <rPh sb="11" eb="13">
      <t>ニュウリョク</t>
    </rPh>
    <rPh sb="18" eb="20">
      <t>ゴウケイ</t>
    </rPh>
    <rPh sb="20" eb="22">
      <t>イッチ</t>
    </rPh>
    <phoneticPr fontId="1"/>
  </si>
  <si>
    <r>
      <rPr>
        <b/>
        <sz val="11"/>
        <color theme="8" tint="-0.249977111117893"/>
        <rFont val="游ゴシック"/>
        <family val="3"/>
        <charset val="128"/>
        <scheme val="minor"/>
      </rPr>
      <t>現金', '普通預金','当座預金','定期預金','定期積金','受取手形','売掛金','商品・製品','貯蔵品','前受金','前払費用','未収入金','立替金','未収収益','短期貸付金','仮払金',</t>
    </r>
    <r>
      <rPr>
        <b/>
        <sz val="11"/>
        <color rgb="FFFF0000"/>
        <rFont val="游ゴシック"/>
        <family val="3"/>
        <charset val="128"/>
        <scheme val="minor"/>
      </rPr>
      <t>'仮払消費税'</t>
    </r>
    <r>
      <rPr>
        <b/>
        <sz val="11"/>
        <color theme="8" tint="-0.249977111117893"/>
        <rFont val="游ゴシック"/>
        <family val="3"/>
        <charset val="128"/>
        <scheme val="minor"/>
      </rPr>
      <t>,'事業主貸',</t>
    </r>
    <r>
      <rPr>
        <b/>
        <sz val="11"/>
        <color rgb="FFFF0000"/>
        <rFont val="游ゴシック"/>
        <family val="3"/>
        <charset val="128"/>
        <scheme val="minor"/>
      </rPr>
      <t>'貸倒引当金</t>
    </r>
    <r>
      <rPr>
        <b/>
        <sz val="11"/>
        <color theme="8" tint="-0.249977111117893"/>
        <rFont val="游ゴシック"/>
        <family val="3"/>
        <charset val="128"/>
        <scheme val="minor"/>
      </rPr>
      <t>'</t>
    </r>
    <rPh sb="61" eb="64">
      <t>マエウケキン</t>
    </rPh>
    <rPh sb="87" eb="91">
      <t>ミシュウシュウエキ</t>
    </rPh>
    <rPh sb="94" eb="99">
      <t>タンキカシツケキン</t>
    </rPh>
    <rPh sb="123" eb="128">
      <t>カシダオレヒキアテキン</t>
    </rPh>
    <phoneticPr fontId="1"/>
  </si>
  <si>
    <t>商品4300円を販売する前に普通預金で1000円受け取った</t>
    <rPh sb="0" eb="2">
      <t>ショウヒン</t>
    </rPh>
    <rPh sb="6" eb="7">
      <t>エン</t>
    </rPh>
    <rPh sb="8" eb="10">
      <t>ハンバイ</t>
    </rPh>
    <rPh sb="12" eb="13">
      <t>マエ</t>
    </rPh>
    <rPh sb="14" eb="18">
      <t>フツウヨキン</t>
    </rPh>
    <rPh sb="23" eb="24">
      <t>エン</t>
    </rPh>
    <rPh sb="24" eb="25">
      <t>ウ</t>
    </rPh>
    <rPh sb="26" eb="27">
      <t>ト</t>
    </rPh>
    <phoneticPr fontId="1"/>
  </si>
  <si>
    <t>A260807-02</t>
    <phoneticPr fontId="1"/>
  </si>
  <si>
    <t>短期貸付金  合計のズレ対策</t>
    <rPh sb="0" eb="5">
      <t>タンキカシツケキン</t>
    </rPh>
    <rPh sb="7" eb="9">
      <t>ゴウケイ</t>
    </rPh>
    <rPh sb="12" eb="14">
      <t>タイサク</t>
    </rPh>
    <phoneticPr fontId="1"/>
  </si>
  <si>
    <t>貯蔵品は出力累計にしています</t>
    <rPh sb="0" eb="3">
      <t>チョゾウヒン</t>
    </rPh>
    <rPh sb="4" eb="6">
      <t>シュツリョク</t>
    </rPh>
    <rPh sb="6" eb="8">
      <t>ルイケイ</t>
    </rPh>
    <phoneticPr fontId="1"/>
  </si>
  <si>
    <t>租税公課を貯蔵品に振り替えておいて</t>
    <rPh sb="0" eb="4">
      <t>ソゼイコウカ</t>
    </rPh>
    <rPh sb="5" eb="8">
      <t>チョゾウヒン</t>
    </rPh>
    <rPh sb="9" eb="10">
      <t>フ</t>
    </rPh>
    <rPh sb="11" eb="12">
      <t>カ</t>
    </rPh>
    <phoneticPr fontId="1"/>
  </si>
  <si>
    <t>翌年消耗品で貯蔵品を使うと貯蔵品は減少します</t>
    <rPh sb="0" eb="2">
      <t>ヨクトシ</t>
    </rPh>
    <rPh sb="2" eb="5">
      <t>ショウモウヒン</t>
    </rPh>
    <rPh sb="6" eb="9">
      <t>チョゾウヒン</t>
    </rPh>
    <rPh sb="10" eb="11">
      <t>ツカ</t>
    </rPh>
    <rPh sb="13" eb="16">
      <t>チョゾウヒン</t>
    </rPh>
    <rPh sb="17" eb="19">
      <t>ゲンショウ</t>
    </rPh>
    <phoneticPr fontId="1"/>
  </si>
  <si>
    <t>期末の振替処理</t>
    <rPh sb="0" eb="2">
      <t>キマツ</t>
    </rPh>
    <rPh sb="3" eb="5">
      <t>フリカエ</t>
    </rPh>
    <rPh sb="5" eb="7">
      <t>ショリ</t>
    </rPh>
    <phoneticPr fontId="1"/>
  </si>
  <si>
    <t>支払手形</t>
  </si>
  <si>
    <t>前受収益</t>
    <rPh sb="0" eb="2">
      <t>マエウケ</t>
    </rPh>
    <rPh sb="2" eb="4">
      <t>シュウエキ</t>
    </rPh>
    <phoneticPr fontId="1"/>
  </si>
  <si>
    <t>A270901-01</t>
    <phoneticPr fontId="1"/>
  </si>
  <si>
    <t>9月に1年分の駐車場代金を156000円受け取る、(当期39,000)</t>
    <rPh sb="1" eb="2">
      <t>ガツ</t>
    </rPh>
    <rPh sb="4" eb="6">
      <t>ネンブン</t>
    </rPh>
    <rPh sb="7" eb="10">
      <t>チュウシャジョウ</t>
    </rPh>
    <rPh sb="10" eb="12">
      <t>ダイキン</t>
    </rPh>
    <rPh sb="19" eb="20">
      <t>エン</t>
    </rPh>
    <rPh sb="20" eb="21">
      <t>ウ</t>
    </rPh>
    <rPh sb="22" eb="23">
      <t>ト</t>
    </rPh>
    <rPh sb="26" eb="28">
      <t>トウキ</t>
    </rPh>
    <phoneticPr fontId="1"/>
  </si>
  <si>
    <t>受取家賃</t>
    <rPh sb="0" eb="4">
      <t>ウケトリヤチン</t>
    </rPh>
    <phoneticPr fontId="1"/>
  </si>
  <si>
    <r>
      <rPr>
        <b/>
        <sz val="11"/>
        <color rgb="FFFF0000"/>
        <rFont val="游ゴシック"/>
        <family val="3"/>
        <charset val="128"/>
        <scheme val="minor"/>
      </rPr>
      <t>期末</t>
    </r>
    <r>
      <rPr>
        <sz val="11"/>
        <color theme="1"/>
        <rFont val="游ゴシック"/>
        <family val="2"/>
        <charset val="128"/>
        <scheme val="minor"/>
      </rPr>
      <t>になった時当期でない受取家賃をを振り替えます</t>
    </r>
    <rPh sb="0" eb="2">
      <t>キマツ</t>
    </rPh>
    <rPh sb="12" eb="14">
      <t>ウケトリ</t>
    </rPh>
    <rPh sb="14" eb="16">
      <t>ヤチン</t>
    </rPh>
    <phoneticPr fontId="1"/>
  </si>
  <si>
    <t>B271230-40</t>
    <phoneticPr fontId="1"/>
  </si>
  <si>
    <t>駐車場代金翌期分を9ヶ月分前受収益117,000円を振り替え処理</t>
    <rPh sb="13" eb="17">
      <t>マエウケシュウエキ</t>
    </rPh>
    <rPh sb="26" eb="27">
      <t>フ</t>
    </rPh>
    <rPh sb="28" eb="29">
      <t>カ</t>
    </rPh>
    <rPh sb="30" eb="32">
      <t>ショリ</t>
    </rPh>
    <phoneticPr fontId="1"/>
  </si>
  <si>
    <t>前受収益</t>
    <rPh sb="0" eb="4">
      <t>マエウケシュウエキ</t>
    </rPh>
    <phoneticPr fontId="1"/>
  </si>
  <si>
    <t>受取家賃（収益）</t>
    <rPh sb="0" eb="4">
      <t>ウケトリヤチン</t>
    </rPh>
    <rPh sb="5" eb="7">
      <t>シュウエキ</t>
    </rPh>
    <phoneticPr fontId="1"/>
  </si>
  <si>
    <t>A280101-20</t>
    <phoneticPr fontId="1"/>
  </si>
  <si>
    <t>期首を迎え、前期決算時に計上した前受収益を再振替仕訳</t>
    <rPh sb="16" eb="20">
      <t>マエウケシュウエキ</t>
    </rPh>
    <phoneticPr fontId="1"/>
  </si>
  <si>
    <t>1/68</t>
    <phoneticPr fontId="1"/>
  </si>
  <si>
    <r>
      <rPr>
        <sz val="11"/>
        <color theme="4"/>
        <rFont val="游ゴシック"/>
        <family val="3"/>
        <charset val="128"/>
        <scheme val="minor"/>
      </rPr>
      <t>1売上','雑収入','受取利息','受取家賃','固定資産売却益',</t>
    </r>
    <r>
      <rPr>
        <sz val="11"/>
        <color rgb="FFFF0000"/>
        <rFont val="游ゴシック"/>
        <family val="3"/>
        <charset val="128"/>
        <scheme val="minor"/>
      </rPr>
      <t>'補助金収入','前年度繰越金(収入),'償却債権取立益'</t>
    </r>
    <r>
      <rPr>
        <sz val="11"/>
        <color theme="4"/>
        <rFont val="游ゴシック"/>
        <family val="3"/>
        <charset val="128"/>
        <scheme val="minor"/>
      </rPr>
      <t>)'</t>
    </r>
    <rPh sb="1" eb="3">
      <t>ウリアゲ</t>
    </rPh>
    <rPh sb="2" eb="3">
      <t>ウエ</t>
    </rPh>
    <rPh sb="12" eb="14">
      <t>ウケトリ</t>
    </rPh>
    <rPh sb="19" eb="23">
      <t>ウケトリヤチン</t>
    </rPh>
    <rPh sb="26" eb="28">
      <t>コテイ</t>
    </rPh>
    <rPh sb="27" eb="29">
      <t>シサン</t>
    </rPh>
    <rPh sb="36" eb="39">
      <t>ホジョキン</t>
    </rPh>
    <rPh sb="44" eb="47">
      <t>ゼンネンド</t>
    </rPh>
    <rPh sb="47" eb="49">
      <t>クリコシ</t>
    </rPh>
    <rPh sb="49" eb="50">
      <t>キン</t>
    </rPh>
    <rPh sb="50" eb="52">
      <t>シュウニュウ</t>
    </rPh>
    <rPh sb="56" eb="63">
      <t>ショウキャクサイケントリタテエキ</t>
    </rPh>
    <phoneticPr fontId="1"/>
  </si>
  <si>
    <r>
      <t>支払手形',</t>
    </r>
    <r>
      <rPr>
        <b/>
        <sz val="11"/>
        <color theme="1"/>
        <rFont val="游ゴシック"/>
        <family val="3"/>
        <charset val="128"/>
        <scheme val="minor"/>
      </rPr>
      <t xml:space="preserve"> '買掛金','未払金','未払費用','前受金','預り金','仮受金','前受収益'</t>
    </r>
    <r>
      <rPr>
        <b/>
        <sz val="11"/>
        <color rgb="FFFF0000"/>
        <rFont val="游ゴシック"/>
        <family val="3"/>
        <charset val="128"/>
        <scheme val="minor"/>
      </rPr>
      <t>,'未払消費税等','未払い法人税等',</t>
    </r>
    <r>
      <rPr>
        <b/>
        <sz val="11"/>
        <color theme="1"/>
        <rFont val="游ゴシック"/>
        <family val="3"/>
        <charset val="128"/>
        <scheme val="minor"/>
      </rPr>
      <t>'短期借入金','事業主借'</t>
    </r>
    <r>
      <rPr>
        <b/>
        <sz val="11"/>
        <color rgb="FFFF0000"/>
        <rFont val="游ゴシック"/>
        <family val="3"/>
        <charset val="128"/>
        <scheme val="minor"/>
      </rPr>
      <t>,'前年度繰越金（負債)'</t>
    </r>
    <rPh sb="45" eb="49">
      <t>マエウケシュウエキ</t>
    </rPh>
    <phoneticPr fontId="1"/>
  </si>
  <si>
    <t>※　赤字入力テストしていません　間違いがあればご容赦ください改善していきます</t>
  </si>
  <si>
    <t xml:space="preserve">未収収益(資産)　　前払費用(資産)　　前受収益(負債) 　　未払費用(負債)  </t>
    <rPh sb="0" eb="4">
      <t>ミシュウシュウエキ</t>
    </rPh>
    <rPh sb="5" eb="7">
      <t>シサン</t>
    </rPh>
    <rPh sb="10" eb="14">
      <t>マエバライヒヨウ</t>
    </rPh>
    <rPh sb="15" eb="17">
      <t>シサン</t>
    </rPh>
    <rPh sb="20" eb="24">
      <t>マエウケシュウエキ</t>
    </rPh>
    <rPh sb="25" eb="27">
      <t>フサイ</t>
    </rPh>
    <rPh sb="31" eb="35">
      <t>ミバライヒヨウ</t>
    </rPh>
    <rPh sb="36" eb="38">
      <t>フサイ</t>
    </rPh>
    <phoneticPr fontId="1"/>
  </si>
  <si>
    <r>
      <rPr>
        <b/>
        <sz val="11"/>
        <color theme="1"/>
        <rFont val="游ゴシック"/>
        <family val="3"/>
        <charset val="128"/>
        <scheme val="minor"/>
      </rPr>
      <t>経過勘定　</t>
    </r>
    <r>
      <rPr>
        <sz val="11"/>
        <color theme="1"/>
        <rFont val="游ゴシック"/>
        <family val="2"/>
        <charset val="128"/>
        <scheme val="minor"/>
      </rPr>
      <t>　決算前　期末振替処理　　　期首再振替処理</t>
    </r>
    <rPh sb="0" eb="4">
      <t>ケイカカンジョウ</t>
    </rPh>
    <rPh sb="6" eb="9">
      <t>ケッサンマエ</t>
    </rPh>
    <rPh sb="10" eb="12">
      <t>キマツ</t>
    </rPh>
    <rPh sb="12" eb="16">
      <t>フリカエショリ</t>
    </rPh>
    <rPh sb="19" eb="21">
      <t>キシュ</t>
    </rPh>
    <rPh sb="21" eb="26">
      <t>サイフリカエショリ</t>
    </rPh>
    <phoneticPr fontId="1"/>
  </si>
  <si>
    <t>損失計算書の利益を元入金に振り替え　　黒字の場合収入の部3,200</t>
    <rPh sb="0" eb="2">
      <t>ソンシツ</t>
    </rPh>
    <rPh sb="2" eb="5">
      <t>ケイサンショ</t>
    </rPh>
    <rPh sb="6" eb="8">
      <t>リエキ</t>
    </rPh>
    <rPh sb="9" eb="10">
      <t>モト</t>
    </rPh>
    <rPh sb="10" eb="12">
      <t>ニュウキン</t>
    </rPh>
    <rPh sb="13" eb="14">
      <t>フ</t>
    </rPh>
    <rPh sb="15" eb="16">
      <t>カ</t>
    </rPh>
    <rPh sb="19" eb="21">
      <t>クロジ</t>
    </rPh>
    <rPh sb="22" eb="24">
      <t>バアイ</t>
    </rPh>
    <rPh sb="24" eb="26">
      <t>シュウニュウ</t>
    </rPh>
    <rPh sb="27" eb="28">
      <t>ブ</t>
    </rPh>
    <phoneticPr fontId="1"/>
  </si>
  <si>
    <t>短期貸付金は別に管理することもかんがえています</t>
    <rPh sb="0" eb="2">
      <t>タンキ</t>
    </rPh>
    <rPh sb="2" eb="5">
      <t>カシツケキン</t>
    </rPh>
    <rPh sb="6" eb="7">
      <t>ベツ</t>
    </rPh>
    <rPh sb="8" eb="10">
      <t>カンリ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</si>
</sst>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quot;¥&quot;#,##0_);\(&quot;¥&quot;#,##0\)"/>
    <numFmt numFmtId="177" formatCode="#,##0_);[Red]\(#,##0\)"/>
    <numFmt numFmtId="178" formatCode="#,##0_ "/>
    <numFmt numFmtId="179" formatCode="yyyy/m/d\ h:mm;@"/>
    <numFmt numFmtId="180" formatCode="&quot;¥&quot;#,##0_);[Red]\(&quot;¥&quot;#,##0\)"/>
  </numFmts>
  <fonts count="41"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
      <b/>
      <sz val="11"/>
      <color rgb="FF002060"/>
      <name val="游ゴシック"/>
      <family val="3"/>
      <charset val="128"/>
      <scheme val="minor"/>
    </font>
    <font>
      <b/>
      <sz val="9"/>
      <color theme="1"/>
      <name val="游ゴシック"/>
      <family val="3"/>
      <charset val="128"/>
      <scheme val="minor"/>
    </font>
    <font>
      <b/>
      <sz val="11"/>
      <color theme="8" tint="0.39997558519241921"/>
      <name val="游ゴシック"/>
      <family val="3"/>
      <charset val="128"/>
      <scheme val="minor"/>
    </font>
    <font>
      <sz val="11"/>
      <name val="游ゴシック"/>
      <family val="3"/>
      <charset val="128"/>
      <scheme val="minor"/>
    </font>
    <font>
      <b/>
      <sz val="11"/>
      <color theme="8"/>
      <name val="游ゴシック"/>
      <family val="3"/>
      <charset val="128"/>
      <scheme val="minor"/>
    </font>
    <font>
      <sz val="11"/>
      <color theme="7" tint="-0.499984740745262"/>
      <name val="游ゴシック"/>
      <family val="2"/>
      <charset val="128"/>
      <scheme val="minor"/>
    </font>
    <font>
      <sz val="11"/>
      <name val="游ゴシック"/>
      <family val="2"/>
      <charset val="128"/>
      <scheme val="minor"/>
    </font>
    <font>
      <sz val="9"/>
      <color rgb="FFFF0000"/>
      <name val="游ゴシック"/>
      <family val="3"/>
      <charset val="128"/>
      <scheme val="minor"/>
    </font>
    <font>
      <sz val="9"/>
      <color theme="1"/>
      <name val="游ゴシック"/>
      <family val="2"/>
      <charset val="128"/>
      <scheme val="minor"/>
    </font>
    <font>
      <b/>
      <sz val="11"/>
      <color theme="4"/>
      <name val="游ゴシック"/>
      <family val="3"/>
      <charset val="128"/>
      <scheme val="minor"/>
    </font>
    <font>
      <sz val="11"/>
      <color theme="4"/>
      <name val="游ゴシック"/>
      <family val="3"/>
      <charset val="128"/>
      <scheme val="minor"/>
    </font>
    <font>
      <sz val="11"/>
      <color theme="8" tint="-0.249977111117893"/>
      <name val="游ゴシック"/>
      <family val="3"/>
      <charset val="128"/>
      <scheme val="minor"/>
    </font>
  </fonts>
  <fills count="24">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
      <patternFill patternType="solid">
        <fgColor theme="9" tint="0.79998168889431442"/>
        <bgColor indexed="64"/>
      </patternFill>
    </fill>
  </fills>
  <borders count="91">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bottom/>
      <diagonal/>
    </border>
    <border>
      <left/>
      <right style="thin">
        <color indexed="64"/>
      </right>
      <top style="dotted">
        <color indexed="64"/>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medium">
        <color indexed="64"/>
      </left>
      <right/>
      <top style="dotted">
        <color indexed="64"/>
      </top>
      <bottom style="dotted">
        <color indexed="64"/>
      </bottom>
      <diagonal/>
    </border>
    <border>
      <left style="double">
        <color indexed="64"/>
      </left>
      <right style="medium">
        <color indexed="64"/>
      </right>
      <top/>
      <bottom style="dotted">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medium">
        <color indexed="64"/>
      </left>
      <right style="medium">
        <color indexed="64"/>
      </right>
      <top style="double">
        <color indexed="64"/>
      </top>
      <bottom style="dotted">
        <color indexed="64"/>
      </bottom>
      <diagonal/>
    </border>
    <border>
      <left style="thin">
        <color indexed="64"/>
      </left>
      <right/>
      <top/>
      <bottom/>
      <diagonal/>
    </border>
    <border>
      <left/>
      <right style="medium">
        <color indexed="64"/>
      </right>
      <top style="medium">
        <color indexed="64"/>
      </top>
      <bottom style="dotted">
        <color indexed="64"/>
      </bottom>
      <diagonal/>
    </border>
    <border>
      <left style="medium">
        <color indexed="64"/>
      </left>
      <right style="thin">
        <color indexed="64"/>
      </right>
      <top style="double">
        <color indexed="64"/>
      </top>
      <bottom style="dotted">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334">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2"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3"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3"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5" borderId="23" xfId="1" applyFont="1" applyFill="1" applyBorder="1">
      <alignment vertical="center"/>
    </xf>
    <xf numFmtId="6" fontId="0" fillId="5" borderId="26"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8" borderId="23" xfId="1" applyFont="1" applyFill="1" applyBorder="1">
      <alignment vertical="center"/>
    </xf>
    <xf numFmtId="6" fontId="0" fillId="0" borderId="26"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10" borderId="26" xfId="1" applyFont="1" applyFill="1" applyBorder="1">
      <alignment vertical="center"/>
    </xf>
    <xf numFmtId="6" fontId="0" fillId="10"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4" borderId="42" xfId="1" applyFont="1" applyFill="1" applyBorder="1">
      <alignment vertical="center"/>
    </xf>
    <xf numFmtId="6" fontId="0" fillId="4" borderId="58" xfId="1" applyFont="1" applyFill="1" applyBorder="1">
      <alignment vertical="center"/>
    </xf>
    <xf numFmtId="6" fontId="0" fillId="2" borderId="29" xfId="1" applyFont="1" applyFill="1" applyBorder="1">
      <alignment vertical="center"/>
    </xf>
    <xf numFmtId="6" fontId="0" fillId="0" borderId="0" xfId="0" applyNumberFormat="1">
      <alignment vertical="center"/>
    </xf>
    <xf numFmtId="6" fontId="0" fillId="11" borderId="23" xfId="1" applyFont="1" applyFill="1" applyBorder="1">
      <alignment vertical="center"/>
    </xf>
    <xf numFmtId="6" fontId="0" fillId="12" borderId="45" xfId="1" applyFont="1" applyFill="1" applyBorder="1">
      <alignment vertical="center"/>
    </xf>
    <xf numFmtId="6" fontId="0" fillId="12" borderId="23" xfId="1" applyFont="1" applyFill="1" applyBorder="1">
      <alignment vertical="center"/>
    </xf>
    <xf numFmtId="6" fontId="0" fillId="11" borderId="44" xfId="1" applyFont="1" applyFill="1" applyBorder="1">
      <alignment vertical="center"/>
    </xf>
    <xf numFmtId="0" fontId="5" fillId="0" borderId="0" xfId="0" applyFont="1">
      <alignment vertical="center"/>
    </xf>
    <xf numFmtId="0" fontId="5" fillId="11" borderId="0" xfId="0" applyFont="1" applyFill="1">
      <alignment vertical="center"/>
    </xf>
    <xf numFmtId="6" fontId="0" fillId="12" borderId="34" xfId="1" applyFont="1" applyFill="1" applyBorder="1">
      <alignment vertical="center"/>
    </xf>
    <xf numFmtId="6" fontId="3" fillId="13" borderId="26" xfId="1" applyFont="1" applyFill="1" applyBorder="1">
      <alignment vertical="center"/>
    </xf>
    <xf numFmtId="6" fontId="0" fillId="13" borderId="23" xfId="1" applyFont="1" applyFill="1" applyBorder="1">
      <alignment vertical="center"/>
    </xf>
    <xf numFmtId="6" fontId="0" fillId="13" borderId="29"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2"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4" borderId="34" xfId="1" applyFont="1" applyFill="1" applyBorder="1">
      <alignment vertical="center"/>
    </xf>
    <xf numFmtId="6" fontId="0" fillId="14" borderId="23" xfId="1" applyFont="1" applyFill="1" applyBorder="1">
      <alignment vertical="center"/>
    </xf>
    <xf numFmtId="6" fontId="7" fillId="14" borderId="9" xfId="1" applyFont="1" applyFill="1" applyBorder="1">
      <alignment vertical="center"/>
    </xf>
    <xf numFmtId="6" fontId="0" fillId="14" borderId="9" xfId="1" applyFont="1" applyFill="1" applyBorder="1">
      <alignment vertical="center"/>
    </xf>
    <xf numFmtId="6" fontId="0" fillId="14" borderId="24" xfId="1" applyFont="1" applyFill="1" applyBorder="1">
      <alignment vertical="center"/>
    </xf>
    <xf numFmtId="6" fontId="0" fillId="14" borderId="14" xfId="1" applyFont="1" applyFill="1" applyBorder="1">
      <alignment vertical="center"/>
    </xf>
    <xf numFmtId="6" fontId="0" fillId="14" borderId="27" xfId="1" applyFont="1" applyFill="1" applyBorder="1">
      <alignment vertical="center"/>
    </xf>
    <xf numFmtId="6" fontId="0" fillId="14" borderId="30" xfId="1" applyFont="1" applyFill="1" applyBorder="1">
      <alignment vertical="center"/>
    </xf>
    <xf numFmtId="6" fontId="0" fillId="15" borderId="30" xfId="1" applyFont="1" applyFill="1" applyBorder="1">
      <alignment vertical="center"/>
    </xf>
    <xf numFmtId="6" fontId="0" fillId="15" borderId="2" xfId="1" applyFont="1" applyFill="1" applyBorder="1">
      <alignment vertical="center"/>
    </xf>
    <xf numFmtId="6" fontId="0" fillId="15" borderId="61" xfId="1" applyFont="1" applyFill="1" applyBorder="1">
      <alignment vertical="center"/>
    </xf>
    <xf numFmtId="6" fontId="0" fillId="15" borderId="65" xfId="1" applyFont="1" applyFill="1" applyBorder="1">
      <alignment vertical="center"/>
    </xf>
    <xf numFmtId="6" fontId="0" fillId="15" borderId="22" xfId="1" applyFont="1" applyFill="1" applyBorder="1">
      <alignment vertical="center"/>
    </xf>
    <xf numFmtId="6" fontId="0" fillId="15" borderId="25" xfId="1" applyFont="1" applyFill="1" applyBorder="1">
      <alignment vertical="center"/>
    </xf>
    <xf numFmtId="6" fontId="0" fillId="15" borderId="9"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23" xfId="1" applyFont="1" applyFill="1" applyBorder="1">
      <alignment vertical="center"/>
    </xf>
    <xf numFmtId="6" fontId="0" fillId="15" borderId="35" xfId="1" applyFont="1" applyFill="1" applyBorder="1">
      <alignment vertical="center"/>
    </xf>
    <xf numFmtId="6" fontId="0" fillId="15" borderId="59" xfId="1" applyFont="1" applyFill="1" applyBorder="1">
      <alignment vertical="center"/>
    </xf>
    <xf numFmtId="6" fontId="0" fillId="16" borderId="2" xfId="1" applyFont="1" applyFill="1" applyBorder="1">
      <alignment vertical="center"/>
    </xf>
    <xf numFmtId="6" fontId="0" fillId="16" borderId="27" xfId="1" applyFont="1" applyFill="1" applyBorder="1">
      <alignment vertical="center"/>
    </xf>
    <xf numFmtId="6" fontId="0" fillId="16" borderId="29" xfId="1" applyFont="1" applyFill="1" applyBorder="1">
      <alignment vertical="center"/>
    </xf>
    <xf numFmtId="6" fontId="0" fillId="16" borderId="61" xfId="1" applyFont="1" applyFill="1" applyBorder="1">
      <alignment vertical="center"/>
    </xf>
    <xf numFmtId="6" fontId="0" fillId="16" borderId="64" xfId="1" applyFont="1" applyFill="1" applyBorder="1">
      <alignment vertical="center"/>
    </xf>
    <xf numFmtId="6" fontId="0" fillId="17" borderId="23" xfId="1" applyFont="1" applyFill="1" applyBorder="1">
      <alignment vertical="center"/>
    </xf>
    <xf numFmtId="6" fontId="0" fillId="17" borderId="26" xfId="1" applyFont="1" applyFill="1" applyBorder="1">
      <alignment vertical="center"/>
    </xf>
    <xf numFmtId="6" fontId="0" fillId="18" borderId="34" xfId="1" applyFont="1" applyFill="1" applyBorder="1">
      <alignment vertical="center"/>
    </xf>
    <xf numFmtId="6" fontId="0" fillId="18" borderId="9" xfId="1" applyFont="1" applyFill="1" applyBorder="1">
      <alignment vertical="center"/>
    </xf>
    <xf numFmtId="6" fontId="0" fillId="19" borderId="65" xfId="1" applyFont="1" applyFill="1" applyBorder="1">
      <alignment vertical="center"/>
    </xf>
    <xf numFmtId="6" fontId="0" fillId="19" borderId="22" xfId="1" applyFont="1" applyFill="1" applyBorder="1">
      <alignment vertical="center"/>
    </xf>
    <xf numFmtId="6" fontId="0" fillId="19" borderId="25" xfId="1" applyFont="1" applyFill="1" applyBorder="1">
      <alignment vertical="center"/>
    </xf>
    <xf numFmtId="6" fontId="0" fillId="19" borderId="61" xfId="1" applyFont="1" applyFill="1" applyBorder="1">
      <alignment vertical="center"/>
    </xf>
    <xf numFmtId="6" fontId="0" fillId="19" borderId="30" xfId="1" applyFont="1" applyFill="1" applyBorder="1">
      <alignment vertical="center"/>
    </xf>
    <xf numFmtId="6" fontId="0" fillId="19" borderId="2" xfId="1" applyFont="1" applyFill="1" applyBorder="1">
      <alignment vertical="center"/>
    </xf>
    <xf numFmtId="6" fontId="0" fillId="2" borderId="20" xfId="1" applyFont="1" applyFill="1" applyBorder="1">
      <alignment vertical="center"/>
    </xf>
    <xf numFmtId="6" fontId="0" fillId="2" borderId="34" xfId="1" applyFont="1" applyFill="1" applyBorder="1">
      <alignment vertical="center"/>
    </xf>
    <xf numFmtId="6" fontId="0" fillId="2" borderId="23" xfId="1" applyFont="1" applyFill="1" applyBorder="1">
      <alignment vertical="center"/>
    </xf>
    <xf numFmtId="6" fontId="0" fillId="2" borderId="24" xfId="1" applyFont="1" applyFill="1" applyBorder="1">
      <alignment vertical="center"/>
    </xf>
    <xf numFmtId="6" fontId="0" fillId="2" borderId="14" xfId="1" applyFont="1" applyFill="1" applyBorder="1">
      <alignment vertical="center"/>
    </xf>
    <xf numFmtId="6" fontId="0" fillId="10" borderId="29" xfId="1" applyFont="1" applyFill="1" applyBorder="1">
      <alignment vertical="center"/>
    </xf>
    <xf numFmtId="0" fontId="0" fillId="20" borderId="0" xfId="0" applyFill="1">
      <alignment vertical="center"/>
    </xf>
    <xf numFmtId="6" fontId="0" fillId="20" borderId="2" xfId="1" applyFont="1" applyFill="1" applyBorder="1">
      <alignment vertical="center"/>
    </xf>
    <xf numFmtId="6" fontId="0" fillId="20" borderId="28" xfId="1" applyFont="1" applyFill="1" applyBorder="1">
      <alignment vertical="center"/>
    </xf>
    <xf numFmtId="6" fontId="0" fillId="20" borderId="23" xfId="1" applyFont="1" applyFill="1" applyBorder="1">
      <alignment vertical="center"/>
    </xf>
    <xf numFmtId="6" fontId="0" fillId="20" borderId="34" xfId="1" applyFont="1" applyFill="1" applyBorder="1">
      <alignment vertical="center"/>
    </xf>
    <xf numFmtId="6" fontId="0" fillId="21"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1" borderId="70" xfId="0" applyFill="1" applyBorder="1">
      <alignment vertical="center"/>
    </xf>
    <xf numFmtId="0" fontId="0" fillId="11" borderId="71" xfId="0" applyFill="1" applyBorder="1">
      <alignment vertical="center"/>
    </xf>
    <xf numFmtId="0" fontId="0" fillId="11" borderId="72" xfId="0" applyFill="1" applyBorder="1">
      <alignment vertical="center"/>
    </xf>
    <xf numFmtId="0" fontId="0" fillId="11" borderId="1" xfId="0" applyFill="1" applyBorder="1">
      <alignment vertical="center"/>
    </xf>
    <xf numFmtId="3" fontId="0" fillId="11" borderId="0" xfId="0" applyNumberFormat="1" applyFill="1">
      <alignment vertical="center"/>
    </xf>
    <xf numFmtId="0" fontId="0" fillId="11" borderId="0" xfId="0" applyFill="1">
      <alignment vertical="center"/>
    </xf>
    <xf numFmtId="0" fontId="0" fillId="11" borderId="2" xfId="0" applyFill="1" applyBorder="1">
      <alignment vertical="center"/>
    </xf>
    <xf numFmtId="0" fontId="10" fillId="11" borderId="1" xfId="0" applyFont="1" applyFill="1" applyBorder="1">
      <alignment vertical="center"/>
    </xf>
    <xf numFmtId="0" fontId="0" fillId="11" borderId="0" xfId="0" applyFill="1" applyAlignment="1">
      <alignment vertical="center" wrapText="1"/>
    </xf>
    <xf numFmtId="0" fontId="0" fillId="11" borderId="55" xfId="0" applyFill="1" applyBorder="1">
      <alignment vertical="center"/>
    </xf>
    <xf numFmtId="0" fontId="0" fillId="11" borderId="3" xfId="0" applyFill="1" applyBorder="1">
      <alignment vertical="center"/>
    </xf>
    <xf numFmtId="0" fontId="0" fillId="11" borderId="4" xfId="0" applyFill="1" applyBorder="1">
      <alignment vertical="center"/>
    </xf>
    <xf numFmtId="0" fontId="0" fillId="22" borderId="70" xfId="0" applyFill="1" applyBorder="1">
      <alignment vertical="center"/>
    </xf>
    <xf numFmtId="0" fontId="0" fillId="22" borderId="71" xfId="0" applyFill="1" applyBorder="1">
      <alignment vertical="center"/>
    </xf>
    <xf numFmtId="0" fontId="0" fillId="22" borderId="72" xfId="0" applyFill="1" applyBorder="1">
      <alignment vertical="center"/>
    </xf>
    <xf numFmtId="0" fontId="0" fillId="22" borderId="1" xfId="0" applyFill="1" applyBorder="1">
      <alignment vertical="center"/>
    </xf>
    <xf numFmtId="0" fontId="0" fillId="22" borderId="0" xfId="0" applyFill="1">
      <alignment vertical="center"/>
    </xf>
    <xf numFmtId="0" fontId="0" fillId="22" borderId="2" xfId="0" applyFill="1" applyBorder="1">
      <alignment vertical="center"/>
    </xf>
    <xf numFmtId="3" fontId="0" fillId="22" borderId="0" xfId="0" applyNumberFormat="1" applyFill="1">
      <alignment vertical="center"/>
    </xf>
    <xf numFmtId="3" fontId="0" fillId="22" borderId="3" xfId="0" applyNumberFormat="1" applyFill="1" applyBorder="1">
      <alignment vertical="center"/>
    </xf>
    <xf numFmtId="0" fontId="0" fillId="22" borderId="3" xfId="0" applyFill="1" applyBorder="1">
      <alignment vertical="center"/>
    </xf>
    <xf numFmtId="0" fontId="8" fillId="22" borderId="55" xfId="0" applyFont="1" applyFill="1" applyBorder="1">
      <alignment vertical="center"/>
    </xf>
    <xf numFmtId="0" fontId="0" fillId="18" borderId="0" xfId="0" applyFill="1">
      <alignment vertical="center"/>
    </xf>
    <xf numFmtId="0" fontId="0" fillId="0" borderId="71" xfId="0" applyBorder="1">
      <alignment vertical="center"/>
    </xf>
    <xf numFmtId="0" fontId="0" fillId="22" borderId="47" xfId="0" applyFill="1" applyBorder="1">
      <alignment vertical="center"/>
    </xf>
    <xf numFmtId="0" fontId="0" fillId="22" borderId="69" xfId="0" applyFill="1" applyBorder="1">
      <alignment vertical="center"/>
    </xf>
    <xf numFmtId="3" fontId="0" fillId="22" borderId="69" xfId="0" applyNumberFormat="1" applyFill="1" applyBorder="1">
      <alignment vertical="center"/>
    </xf>
    <xf numFmtId="3" fontId="0" fillId="11" borderId="69" xfId="0" applyNumberFormat="1" applyFill="1" applyBorder="1">
      <alignment vertical="center"/>
    </xf>
    <xf numFmtId="0" fontId="0" fillId="11" borderId="67" xfId="0" applyFill="1" applyBorder="1">
      <alignment vertical="center"/>
    </xf>
    <xf numFmtId="0" fontId="0" fillId="11" borderId="0" xfId="0" applyFill="1" applyAlignment="1">
      <alignment horizontal="right" vertical="center"/>
    </xf>
    <xf numFmtId="0" fontId="0" fillId="11" borderId="71" xfId="0" applyFill="1" applyBorder="1" applyAlignment="1">
      <alignment horizontal="right" vertical="center"/>
    </xf>
    <xf numFmtId="0" fontId="8" fillId="11" borderId="47" xfId="0" applyFont="1" applyFill="1" applyBorder="1" applyAlignment="1">
      <alignment horizontal="right" vertical="center"/>
    </xf>
    <xf numFmtId="0" fontId="0" fillId="22" borderId="0" xfId="0" applyFill="1" applyAlignment="1">
      <alignment horizontal="right" vertical="center"/>
    </xf>
    <xf numFmtId="0" fontId="8" fillId="22"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8"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176" fontId="0" fillId="0" borderId="3" xfId="0" applyNumberFormat="1" applyBorder="1">
      <alignment vertical="center"/>
    </xf>
    <xf numFmtId="0" fontId="28"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6" fontId="0" fillId="0" borderId="0" xfId="1" applyFont="1" applyFill="1" applyBorder="1">
      <alignment vertical="center"/>
    </xf>
    <xf numFmtId="6" fontId="0" fillId="0" borderId="42" xfId="1" applyFont="1" applyFill="1" applyBorder="1">
      <alignment vertical="center"/>
    </xf>
    <xf numFmtId="6" fontId="0" fillId="2" borderId="58" xfId="1" applyFont="1" applyFill="1" applyBorder="1">
      <alignment vertical="center"/>
    </xf>
    <xf numFmtId="6" fontId="0" fillId="2" borderId="64" xfId="1" applyFont="1" applyFill="1" applyBorder="1">
      <alignment vertical="center"/>
    </xf>
    <xf numFmtId="6" fontId="0" fillId="16" borderId="28" xfId="1" applyFont="1" applyFill="1" applyBorder="1">
      <alignment vertical="center"/>
    </xf>
    <xf numFmtId="0" fontId="8" fillId="0" borderId="17" xfId="0" applyFont="1" applyBorder="1">
      <alignment vertical="center"/>
    </xf>
    <xf numFmtId="0" fontId="7" fillId="0" borderId="6" xfId="0" applyFont="1" applyBorder="1">
      <alignment vertical="center"/>
    </xf>
    <xf numFmtId="0" fontId="7" fillId="0" borderId="18" xfId="0" applyFont="1" applyBorder="1">
      <alignment vertical="center"/>
    </xf>
    <xf numFmtId="6" fontId="7" fillId="14" borderId="23" xfId="1" applyFont="1" applyFill="1" applyBorder="1">
      <alignment vertical="center"/>
    </xf>
    <xf numFmtId="0" fontId="7" fillId="0" borderId="19" xfId="0" applyFont="1" applyBorder="1">
      <alignment vertical="center"/>
    </xf>
    <xf numFmtId="0" fontId="30" fillId="0" borderId="0" xfId="0" applyFont="1">
      <alignment vertical="center"/>
    </xf>
    <xf numFmtId="6" fontId="7" fillId="14" borderId="20" xfId="1" applyFont="1" applyFill="1" applyBorder="1">
      <alignment vertical="center"/>
    </xf>
    <xf numFmtId="6" fontId="32" fillId="14" borderId="9" xfId="1" applyFont="1" applyFill="1" applyBorder="1">
      <alignment vertical="center"/>
    </xf>
    <xf numFmtId="0" fontId="0" fillId="14" borderId="0" xfId="0" applyFill="1">
      <alignment vertical="center"/>
    </xf>
    <xf numFmtId="0" fontId="0" fillId="0" borderId="77" xfId="0" applyBorder="1">
      <alignment vertical="center"/>
    </xf>
    <xf numFmtId="0" fontId="0" fillId="0" borderId="76" xfId="0" applyBorder="1">
      <alignment vertical="center"/>
    </xf>
    <xf numFmtId="6" fontId="0" fillId="0" borderId="78" xfId="1" applyFont="1" applyBorder="1">
      <alignment vertical="center"/>
    </xf>
    <xf numFmtId="0" fontId="0" fillId="14" borderId="77" xfId="0" applyFill="1" applyBorder="1">
      <alignment vertical="center"/>
    </xf>
    <xf numFmtId="0" fontId="0" fillId="14" borderId="76" xfId="0" applyFill="1" applyBorder="1">
      <alignment vertical="center"/>
    </xf>
    <xf numFmtId="0" fontId="0" fillId="0" borderId="80" xfId="0" applyBorder="1">
      <alignment vertical="center"/>
    </xf>
    <xf numFmtId="0" fontId="0" fillId="0" borderId="79" xfId="0" applyBorder="1">
      <alignment vertical="center"/>
    </xf>
    <xf numFmtId="0" fontId="0" fillId="0" borderId="81" xfId="0" applyBorder="1">
      <alignment vertical="center"/>
    </xf>
    <xf numFmtId="0" fontId="0" fillId="0" borderId="65" xfId="0" applyBorder="1">
      <alignment vertical="center"/>
    </xf>
    <xf numFmtId="0" fontId="0" fillId="0" borderId="83" xfId="0" applyBorder="1">
      <alignment vertical="center"/>
    </xf>
    <xf numFmtId="0" fontId="0" fillId="0" borderId="82" xfId="0" applyBorder="1">
      <alignment vertical="center"/>
    </xf>
    <xf numFmtId="6" fontId="0" fillId="0" borderId="84" xfId="1" applyFont="1" applyBorder="1">
      <alignment vertical="center"/>
    </xf>
    <xf numFmtId="0" fontId="7" fillId="14" borderId="0" xfId="0" applyFont="1" applyFill="1">
      <alignment vertical="center"/>
    </xf>
    <xf numFmtId="0" fontId="7" fillId="22" borderId="0" xfId="0" applyFont="1" applyFill="1">
      <alignment vertical="center"/>
    </xf>
    <xf numFmtId="0" fontId="0" fillId="22" borderId="67" xfId="0" applyFill="1" applyBorder="1">
      <alignment vertical="center"/>
    </xf>
    <xf numFmtId="3" fontId="0" fillId="22" borderId="67" xfId="0" applyNumberFormat="1" applyFill="1" applyBorder="1">
      <alignment vertical="center"/>
    </xf>
    <xf numFmtId="0" fontId="33" fillId="0" borderId="0" xfId="0" applyFont="1">
      <alignment vertical="center"/>
    </xf>
    <xf numFmtId="6" fontId="7" fillId="14" borderId="24" xfId="1" applyFont="1" applyFill="1" applyBorder="1">
      <alignment vertical="center"/>
    </xf>
    <xf numFmtId="3" fontId="0" fillId="22" borderId="47" xfId="0" applyNumberFormat="1" applyFill="1" applyBorder="1">
      <alignment vertical="center"/>
    </xf>
    <xf numFmtId="3" fontId="0" fillId="0" borderId="47" xfId="0" applyNumberFormat="1" applyBorder="1">
      <alignment vertical="center"/>
    </xf>
    <xf numFmtId="0" fontId="0" fillId="0" borderId="0" xfId="0" applyAlignment="1">
      <alignment horizontal="center" vertical="center"/>
    </xf>
    <xf numFmtId="0" fontId="31" fillId="0" borderId="0" xfId="0" applyFont="1">
      <alignment vertical="center"/>
    </xf>
    <xf numFmtId="0" fontId="6" fillId="0" borderId="0" xfId="0" applyFont="1" applyAlignment="1">
      <alignment horizontal="center" vertical="center"/>
    </xf>
    <xf numFmtId="14" fontId="0" fillId="0" borderId="0" xfId="0" applyNumberFormat="1" applyAlignment="1">
      <alignment horizontal="center" vertical="center"/>
    </xf>
    <xf numFmtId="6" fontId="0" fillId="11" borderId="9" xfId="1" applyFont="1" applyFill="1" applyBorder="1">
      <alignment vertical="center"/>
    </xf>
    <xf numFmtId="6" fontId="0" fillId="12" borderId="24" xfId="1" applyFont="1" applyFill="1" applyBorder="1">
      <alignment vertical="center"/>
    </xf>
    <xf numFmtId="6" fontId="34" fillId="8" borderId="62" xfId="1" applyFont="1" applyFill="1" applyBorder="1">
      <alignment vertical="center"/>
    </xf>
    <xf numFmtId="6" fontId="7" fillId="0" borderId="85" xfId="1" applyFont="1" applyBorder="1">
      <alignment vertical="center"/>
    </xf>
    <xf numFmtId="6" fontId="0" fillId="15" borderId="28" xfId="1" applyFont="1" applyFill="1" applyBorder="1">
      <alignment vertical="center"/>
    </xf>
    <xf numFmtId="6" fontId="0" fillId="8" borderId="62" xfId="1" applyFont="1" applyFill="1" applyBorder="1">
      <alignment vertical="center"/>
    </xf>
    <xf numFmtId="6" fontId="0" fillId="8" borderId="64" xfId="1" applyFont="1" applyFill="1" applyBorder="1">
      <alignment vertical="center"/>
    </xf>
    <xf numFmtId="6" fontId="7" fillId="0" borderId="42" xfId="1" applyFont="1" applyFill="1" applyBorder="1">
      <alignment vertical="center"/>
    </xf>
    <xf numFmtId="6" fontId="0" fillId="14" borderId="58" xfId="1" applyFont="1" applyFill="1" applyBorder="1">
      <alignment vertical="center"/>
    </xf>
    <xf numFmtId="0" fontId="0" fillId="0" borderId="2" xfId="0" applyBorder="1">
      <alignment vertical="center"/>
    </xf>
    <xf numFmtId="6" fontId="35" fillId="2" borderId="24" xfId="1" applyFont="1" applyFill="1" applyBorder="1">
      <alignment vertical="center"/>
    </xf>
    <xf numFmtId="0" fontId="6" fillId="0" borderId="0" xfId="0" quotePrefix="1" applyFont="1">
      <alignment vertical="center"/>
    </xf>
    <xf numFmtId="0" fontId="0" fillId="0" borderId="86" xfId="0" applyBorder="1">
      <alignment vertical="center"/>
    </xf>
    <xf numFmtId="0" fontId="11" fillId="0" borderId="0" xfId="0" applyFont="1">
      <alignment vertical="center"/>
    </xf>
    <xf numFmtId="0" fontId="7" fillId="0" borderId="0" xfId="0" applyFont="1" applyAlignment="1">
      <alignment horizontal="center" vertical="center"/>
    </xf>
    <xf numFmtId="6" fontId="0" fillId="15" borderId="23" xfId="1" quotePrefix="1" applyFont="1" applyFill="1" applyBorder="1">
      <alignment vertical="center"/>
    </xf>
    <xf numFmtId="0" fontId="7" fillId="0" borderId="37" xfId="0" applyFont="1" applyBorder="1">
      <alignment vertical="center"/>
    </xf>
    <xf numFmtId="6" fontId="0" fillId="0" borderId="87" xfId="1" applyFont="1" applyBorder="1">
      <alignment vertical="center"/>
    </xf>
    <xf numFmtId="6" fontId="0" fillId="0" borderId="88" xfId="1" applyFont="1" applyBorder="1">
      <alignment vertical="center"/>
    </xf>
    <xf numFmtId="0" fontId="0" fillId="0" borderId="9" xfId="0" applyBorder="1">
      <alignment vertical="center"/>
    </xf>
    <xf numFmtId="176" fontId="0" fillId="15" borderId="23" xfId="0" applyNumberFormat="1" applyFill="1" applyBorder="1">
      <alignment vertical="center"/>
    </xf>
    <xf numFmtId="176" fontId="0" fillId="15" borderId="9" xfId="0" applyNumberFormat="1" applyFill="1" applyBorder="1">
      <alignment vertical="center"/>
    </xf>
    <xf numFmtId="176" fontId="0" fillId="15" borderId="24" xfId="0" applyNumberFormat="1" applyFill="1" applyBorder="1">
      <alignment vertical="center"/>
    </xf>
    <xf numFmtId="176" fontId="0" fillId="15" borderId="89" xfId="0" applyNumberFormat="1" applyFill="1" applyBorder="1">
      <alignment vertical="center"/>
    </xf>
    <xf numFmtId="0" fontId="6" fillId="0" borderId="69" xfId="0" applyFont="1" applyBorder="1">
      <alignment vertical="center"/>
    </xf>
    <xf numFmtId="0" fontId="21" fillId="0" borderId="69" xfId="0" applyFont="1" applyBorder="1">
      <alignment vertical="center"/>
    </xf>
    <xf numFmtId="0" fontId="0" fillId="0" borderId="90" xfId="0" applyBorder="1">
      <alignment vertical="center"/>
    </xf>
    <xf numFmtId="0" fontId="0" fillId="0" borderId="75" xfId="0" applyBorder="1">
      <alignment vertical="center"/>
    </xf>
    <xf numFmtId="0" fontId="0" fillId="2" borderId="0" xfId="0" applyFill="1">
      <alignment vertical="center"/>
    </xf>
    <xf numFmtId="0" fontId="8" fillId="2" borderId="0" xfId="0" applyFont="1" applyFill="1">
      <alignment vertical="center"/>
    </xf>
    <xf numFmtId="3" fontId="0" fillId="2" borderId="0" xfId="0" applyNumberFormat="1" applyFill="1">
      <alignment vertical="center"/>
    </xf>
    <xf numFmtId="3" fontId="7" fillId="2" borderId="0" xfId="0" applyNumberFormat="1" applyFont="1" applyFill="1">
      <alignment vertical="center"/>
    </xf>
    <xf numFmtId="0" fontId="0" fillId="2" borderId="67" xfId="0" applyFill="1" applyBorder="1">
      <alignment vertical="center"/>
    </xf>
    <xf numFmtId="3" fontId="0" fillId="2" borderId="67" xfId="0" applyNumberFormat="1" applyFill="1" applyBorder="1">
      <alignment vertical="center"/>
    </xf>
    <xf numFmtId="0" fontId="9" fillId="2" borderId="0" xfId="0" applyFont="1" applyFill="1">
      <alignment vertical="center"/>
    </xf>
    <xf numFmtId="0" fontId="7" fillId="2" borderId="0" xfId="0" applyFont="1" applyFill="1">
      <alignment vertical="center"/>
    </xf>
    <xf numFmtId="0" fontId="11" fillId="2" borderId="0" xfId="0" applyFont="1" applyFill="1">
      <alignment vertical="center"/>
    </xf>
    <xf numFmtId="0" fontId="8" fillId="0" borderId="67" xfId="0" applyFont="1" applyBorder="1">
      <alignment vertical="center"/>
    </xf>
    <xf numFmtId="0" fontId="37" fillId="0" borderId="0" xfId="0" applyFont="1">
      <alignment vertical="center"/>
    </xf>
    <xf numFmtId="6" fontId="0" fillId="0" borderId="83" xfId="1" applyFont="1" applyBorder="1">
      <alignment vertical="center"/>
    </xf>
    <xf numFmtId="0" fontId="19" fillId="2" borderId="0" xfId="0" applyFont="1" applyFill="1">
      <alignment vertical="center"/>
    </xf>
    <xf numFmtId="0" fontId="38" fillId="0" borderId="0" xfId="0" applyFont="1">
      <alignment vertical="center"/>
    </xf>
    <xf numFmtId="3" fontId="7" fillId="0" borderId="0" xfId="0" applyNumberFormat="1" applyFont="1">
      <alignment vertical="center"/>
    </xf>
    <xf numFmtId="180" fontId="0" fillId="0" borderId="0" xfId="1" applyNumberFormat="1" applyFont="1" applyBorder="1">
      <alignment vertical="center"/>
    </xf>
    <xf numFmtId="180" fontId="0" fillId="0" borderId="0" xfId="0" applyNumberFormat="1">
      <alignment vertical="center"/>
    </xf>
    <xf numFmtId="180" fontId="0" fillId="0" borderId="83" xfId="0" applyNumberFormat="1" applyBorder="1">
      <alignment vertical="center"/>
    </xf>
    <xf numFmtId="180" fontId="0" fillId="0" borderId="52" xfId="1" applyNumberFormat="1" applyFont="1" applyBorder="1">
      <alignment vertical="center"/>
    </xf>
    <xf numFmtId="0" fontId="0" fillId="23" borderId="6" xfId="0" applyFill="1" applyBorder="1">
      <alignment vertical="center"/>
    </xf>
    <xf numFmtId="0" fontId="40" fillId="2" borderId="0" xfId="0" applyFont="1" applyFill="1">
      <alignmen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27</xdr:row>
      <xdr:rowOff>200025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64700" y="3908425"/>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40</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173597</xdr:colOff>
      <xdr:row>72</xdr:row>
      <xdr:rowOff>198282</xdr:rowOff>
    </xdr:from>
    <xdr:to>
      <xdr:col>1</xdr:col>
      <xdr:colOff>1207394</xdr:colOff>
      <xdr:row>75</xdr:row>
      <xdr:rowOff>40247</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635886" y="15250465"/>
          <a:ext cx="1033797" cy="566402"/>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137242</xdr:colOff>
      <xdr:row>72</xdr:row>
      <xdr:rowOff>194390</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34988" y="15246573"/>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854075</xdr:colOff>
      <xdr:row>61</xdr:row>
      <xdr:rowOff>117474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8775" y="1063307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58860</xdr:colOff>
      <xdr:row>26</xdr:row>
      <xdr:rowOff>101600</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516185" y="6626225"/>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73</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73</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W248"/>
  <sheetViews>
    <sheetView tabSelected="1" zoomScale="86" zoomScaleNormal="86" workbookViewId="0">
      <selection activeCell="A2" sqref="A2"/>
    </sheetView>
  </sheetViews>
  <sheetFormatPr defaultRowHeight="18.75" x14ac:dyDescent="0.4"/>
  <cols>
    <col min="1" max="1" width="19.125" customWidth="1"/>
    <col min="2" max="2" width="18.75" customWidth="1"/>
    <col min="3" max="3" width="17.5" customWidth="1"/>
    <col min="4" max="4" width="14.25" customWidth="1"/>
    <col min="5" max="5" width="12.5" customWidth="1"/>
    <col min="6" max="6" width="17.625" customWidth="1"/>
    <col min="7" max="7" width="13.375" customWidth="1"/>
    <col min="8" max="8" width="12.875" customWidth="1"/>
    <col min="9" max="9" width="13.375" customWidth="1"/>
    <col min="10" max="10" width="16.125" customWidth="1"/>
    <col min="11" max="11" width="12.75" customWidth="1"/>
    <col min="12" max="12" width="14.5" customWidth="1"/>
    <col min="13" max="13" width="12.5" customWidth="1"/>
    <col min="14" max="14" width="12.125" customWidth="1"/>
    <col min="15" max="15" width="11.375" customWidth="1"/>
    <col min="18" max="18" width="9.75" customWidth="1"/>
    <col min="19" max="19" width="12.375" customWidth="1"/>
    <col min="20" max="20" width="14.875" customWidth="1"/>
    <col min="21" max="21" width="15.375" customWidth="1"/>
    <col min="22" max="22" width="14.75" customWidth="1"/>
    <col min="23" max="23" width="14" customWidth="1"/>
  </cols>
  <sheetData>
    <row r="1" spans="1:21" ht="35.25" customHeight="1" x14ac:dyDescent="0.4">
      <c r="A1" s="325" t="s">
        <v>85</v>
      </c>
      <c r="B1" s="326"/>
      <c r="C1" s="326"/>
      <c r="D1" s="326"/>
      <c r="E1" s="326"/>
      <c r="F1" s="326"/>
      <c r="G1" s="326"/>
      <c r="H1" s="326"/>
      <c r="I1" s="326"/>
      <c r="J1" s="326"/>
    </row>
    <row r="2" spans="1:21" ht="28.5" customHeight="1" thickBot="1" x14ac:dyDescent="0.45">
      <c r="B2" t="s">
        <v>522</v>
      </c>
      <c r="D2" s="275"/>
      <c r="E2" s="272"/>
      <c r="F2" s="275"/>
      <c r="G2" s="274" t="s">
        <v>521</v>
      </c>
    </row>
    <row r="3" spans="1:21" x14ac:dyDescent="0.4">
      <c r="A3" s="327" t="s">
        <v>0</v>
      </c>
      <c r="B3" s="329" t="s">
        <v>2</v>
      </c>
      <c r="C3" s="330"/>
      <c r="D3" s="329" t="s">
        <v>5</v>
      </c>
      <c r="E3" s="331"/>
      <c r="F3" s="332" t="s">
        <v>0</v>
      </c>
      <c r="G3" s="329" t="s">
        <v>6</v>
      </c>
      <c r="H3" s="330"/>
      <c r="I3" s="329" t="s">
        <v>7</v>
      </c>
      <c r="J3" s="330"/>
    </row>
    <row r="4" spans="1:21" x14ac:dyDescent="0.4">
      <c r="A4" s="328"/>
      <c r="B4" s="5" t="s">
        <v>3</v>
      </c>
      <c r="C4" s="1" t="s">
        <v>4</v>
      </c>
      <c r="D4" s="6" t="s">
        <v>3</v>
      </c>
      <c r="E4" s="44" t="s">
        <v>4</v>
      </c>
      <c r="F4" s="333"/>
      <c r="G4" s="15" t="s">
        <v>3</v>
      </c>
      <c r="H4" s="14" t="s">
        <v>4</v>
      </c>
      <c r="I4" s="15" t="s">
        <v>3</v>
      </c>
      <c r="J4" s="14" t="s">
        <v>4</v>
      </c>
    </row>
    <row r="5" spans="1:21" x14ac:dyDescent="0.4">
      <c r="A5" s="3" t="s">
        <v>65</v>
      </c>
      <c r="B5" s="136"/>
      <c r="C5" s="16"/>
      <c r="D5" s="31"/>
      <c r="E5" s="43"/>
      <c r="F5" s="46"/>
      <c r="G5" s="33"/>
      <c r="H5" s="32"/>
      <c r="I5" s="140"/>
      <c r="J5" s="34"/>
    </row>
    <row r="6" spans="1:21" x14ac:dyDescent="0.4">
      <c r="A6" s="7" t="s">
        <v>32</v>
      </c>
      <c r="B6" s="137"/>
      <c r="C6" s="17"/>
      <c r="D6" s="26"/>
      <c r="E6" s="41"/>
      <c r="F6" s="47"/>
      <c r="G6" s="26"/>
      <c r="H6" s="17"/>
      <c r="I6" s="97"/>
      <c r="J6" s="17"/>
    </row>
    <row r="7" spans="1:21" x14ac:dyDescent="0.4">
      <c r="A7" s="7" t="s">
        <v>340</v>
      </c>
      <c r="B7" s="138"/>
      <c r="C7" s="17"/>
      <c r="D7" s="25"/>
      <c r="E7" s="41"/>
      <c r="F7" s="48"/>
      <c r="G7" s="26"/>
      <c r="H7" s="17"/>
      <c r="I7" s="138"/>
      <c r="J7" s="35"/>
      <c r="N7" t="s">
        <v>674</v>
      </c>
    </row>
    <row r="8" spans="1:21" x14ac:dyDescent="0.4">
      <c r="A8" s="3" t="s">
        <v>539</v>
      </c>
      <c r="B8" s="97"/>
      <c r="C8" s="17"/>
      <c r="D8" s="25"/>
      <c r="E8" s="41"/>
      <c r="F8" s="48"/>
      <c r="G8" s="26"/>
      <c r="H8" s="17"/>
      <c r="I8" s="139"/>
      <c r="J8" s="35"/>
      <c r="N8" t="s">
        <v>661</v>
      </c>
      <c r="U8" t="s">
        <v>669</v>
      </c>
    </row>
    <row r="9" spans="1:21" x14ac:dyDescent="0.4">
      <c r="A9" s="3" t="s">
        <v>540</v>
      </c>
      <c r="B9" s="97"/>
      <c r="C9" s="17"/>
      <c r="D9" s="25"/>
      <c r="E9" s="41"/>
      <c r="F9" s="48"/>
      <c r="G9" s="26"/>
      <c r="H9" s="17"/>
      <c r="I9" s="139"/>
      <c r="J9" s="35"/>
      <c r="N9" t="s">
        <v>668</v>
      </c>
      <c r="U9" t="s">
        <v>667</v>
      </c>
    </row>
    <row r="10" spans="1:21" x14ac:dyDescent="0.4">
      <c r="A10" s="3" t="s">
        <v>538</v>
      </c>
      <c r="B10" s="97"/>
      <c r="C10" s="17"/>
      <c r="D10" s="25"/>
      <c r="E10" s="41"/>
      <c r="F10" s="48"/>
      <c r="G10" s="26"/>
      <c r="H10" s="17"/>
      <c r="I10" s="139"/>
      <c r="J10" s="35"/>
      <c r="N10" t="s">
        <v>665</v>
      </c>
    </row>
    <row r="11" spans="1:21" x14ac:dyDescent="0.4">
      <c r="A11" s="3" t="s">
        <v>532</v>
      </c>
      <c r="B11" s="97"/>
      <c r="C11" s="17"/>
      <c r="D11" s="25"/>
      <c r="E11" s="41"/>
      <c r="F11" s="48"/>
      <c r="G11" s="26"/>
      <c r="H11" s="17"/>
      <c r="I11" s="139"/>
      <c r="J11" s="35"/>
    </row>
    <row r="12" spans="1:21" x14ac:dyDescent="0.4">
      <c r="A12" s="3" t="s">
        <v>100</v>
      </c>
      <c r="B12" s="97"/>
      <c r="C12" s="17"/>
      <c r="D12" s="25"/>
      <c r="E12" s="41"/>
      <c r="F12" s="48"/>
      <c r="G12" s="26"/>
      <c r="H12" s="17"/>
      <c r="I12" s="139"/>
      <c r="J12" s="35"/>
      <c r="N12" t="s">
        <v>662</v>
      </c>
    </row>
    <row r="13" spans="1:21" x14ac:dyDescent="0.4">
      <c r="A13" s="3" t="s">
        <v>9</v>
      </c>
      <c r="B13" s="97"/>
      <c r="C13" s="17"/>
      <c r="D13" s="25"/>
      <c r="E13" s="41"/>
      <c r="F13" s="48"/>
      <c r="G13" s="26"/>
      <c r="H13" s="17"/>
      <c r="I13" s="139"/>
      <c r="J13" s="35"/>
      <c r="N13" s="155" t="s">
        <v>663</v>
      </c>
      <c r="T13" t="s">
        <v>670</v>
      </c>
    </row>
    <row r="14" spans="1:21" x14ac:dyDescent="0.4">
      <c r="A14" s="3" t="s">
        <v>9</v>
      </c>
      <c r="B14" s="97"/>
      <c r="C14" s="17"/>
      <c r="D14" s="25"/>
      <c r="E14" s="41"/>
      <c r="F14" s="48"/>
      <c r="G14" s="26"/>
      <c r="H14" s="17"/>
      <c r="I14" s="139"/>
      <c r="J14" s="35"/>
      <c r="N14" t="s">
        <v>664</v>
      </c>
      <c r="T14" t="s">
        <v>666</v>
      </c>
    </row>
    <row r="15" spans="1:21" x14ac:dyDescent="0.4">
      <c r="A15" s="3" t="s">
        <v>385</v>
      </c>
      <c r="B15" s="97"/>
      <c r="C15" s="17"/>
      <c r="D15" s="25"/>
      <c r="E15" s="41"/>
      <c r="F15" s="48"/>
      <c r="G15" s="26"/>
      <c r="H15" s="17"/>
      <c r="I15" s="139"/>
      <c r="J15" s="35"/>
      <c r="N15" t="s">
        <v>672</v>
      </c>
    </row>
    <row r="16" spans="1:21" x14ac:dyDescent="0.4">
      <c r="A16" s="3"/>
      <c r="B16" s="97"/>
      <c r="C16" s="17"/>
      <c r="D16" s="25"/>
      <c r="E16" s="41"/>
      <c r="F16" s="48"/>
      <c r="G16" s="26"/>
      <c r="H16" s="17"/>
      <c r="I16" s="139"/>
      <c r="J16" s="35"/>
      <c r="N16" t="s">
        <v>673</v>
      </c>
    </row>
    <row r="17" spans="1:14" x14ac:dyDescent="0.4">
      <c r="A17" s="3" t="s">
        <v>537</v>
      </c>
      <c r="B17" s="97"/>
      <c r="C17" s="17"/>
      <c r="D17" s="25"/>
      <c r="E17" s="41"/>
      <c r="F17" s="48"/>
      <c r="G17" s="26"/>
      <c r="H17" s="17"/>
      <c r="I17" s="139"/>
      <c r="J17" s="35"/>
    </row>
    <row r="18" spans="1:14" x14ac:dyDescent="0.4">
      <c r="A18" s="3" t="s">
        <v>473</v>
      </c>
      <c r="B18" s="97"/>
      <c r="C18" s="17"/>
      <c r="D18" s="25"/>
      <c r="E18" s="41"/>
      <c r="F18" s="48"/>
      <c r="G18" s="26"/>
      <c r="H18" s="17"/>
      <c r="I18" s="139"/>
      <c r="J18" s="35"/>
      <c r="K18" s="159" t="s">
        <v>534</v>
      </c>
      <c r="N18" t="s">
        <v>671</v>
      </c>
    </row>
    <row r="19" spans="1:14" x14ac:dyDescent="0.4">
      <c r="A19" s="3" t="s">
        <v>514</v>
      </c>
      <c r="B19" s="97"/>
      <c r="C19" s="17"/>
      <c r="D19" s="25"/>
      <c r="E19" s="41"/>
      <c r="F19" s="48"/>
      <c r="G19" s="26"/>
      <c r="H19" s="17"/>
      <c r="I19" s="139"/>
      <c r="J19" s="35"/>
    </row>
    <row r="20" spans="1:14" x14ac:dyDescent="0.4">
      <c r="A20" s="3" t="s">
        <v>507</v>
      </c>
      <c r="B20" s="97"/>
      <c r="C20" s="17"/>
      <c r="D20" s="25"/>
      <c r="E20" s="41"/>
      <c r="F20" s="48"/>
      <c r="G20" s="26"/>
      <c r="H20" s="17"/>
      <c r="I20" s="139"/>
      <c r="J20" s="35"/>
    </row>
    <row r="21" spans="1:14" x14ac:dyDescent="0.4">
      <c r="A21" s="323" t="s">
        <v>504</v>
      </c>
      <c r="B21" s="97"/>
      <c r="C21" s="17"/>
      <c r="D21" s="25"/>
      <c r="E21" s="41"/>
      <c r="F21" s="48"/>
      <c r="G21" s="26"/>
      <c r="H21" s="17"/>
      <c r="I21" s="139"/>
      <c r="J21" s="35"/>
    </row>
    <row r="22" spans="1:14" x14ac:dyDescent="0.4">
      <c r="A22" s="3"/>
      <c r="B22" s="97"/>
      <c r="C22" s="17"/>
      <c r="D22" s="25"/>
      <c r="E22" s="41"/>
      <c r="F22" s="48"/>
      <c r="G22" s="26"/>
      <c r="H22" s="17"/>
      <c r="I22" s="139"/>
      <c r="J22" s="35"/>
    </row>
    <row r="23" spans="1:14" x14ac:dyDescent="0.4">
      <c r="A23" s="7" t="s">
        <v>585</v>
      </c>
      <c r="B23" s="276"/>
      <c r="C23" s="18"/>
      <c r="D23" s="87" t="s">
        <v>600</v>
      </c>
      <c r="E23" s="88" t="s">
        <v>694</v>
      </c>
      <c r="F23" s="47"/>
      <c r="G23" s="25"/>
      <c r="H23" s="36"/>
      <c r="I23" s="277" t="s">
        <v>601</v>
      </c>
      <c r="J23" s="35"/>
      <c r="K23" t="s">
        <v>565</v>
      </c>
    </row>
    <row r="24" spans="1:14" x14ac:dyDescent="0.4">
      <c r="A24" s="7"/>
      <c r="B24" s="97"/>
      <c r="C24" s="17"/>
      <c r="D24" s="25"/>
      <c r="E24" s="41"/>
      <c r="F24" s="48"/>
      <c r="G24" s="26"/>
      <c r="H24" s="17"/>
      <c r="I24" s="139"/>
      <c r="J24" s="35"/>
    </row>
    <row r="25" spans="1:14" x14ac:dyDescent="0.4">
      <c r="A25" s="7" t="s">
        <v>575</v>
      </c>
      <c r="B25" s="97"/>
      <c r="C25" s="17"/>
      <c r="D25" s="25"/>
      <c r="E25" s="41"/>
      <c r="F25" s="48"/>
      <c r="G25" s="26"/>
      <c r="H25" s="17"/>
      <c r="I25" s="139"/>
      <c r="J25" s="35"/>
      <c r="K25" t="s">
        <v>576</v>
      </c>
    </row>
    <row r="26" spans="1:14" x14ac:dyDescent="0.4">
      <c r="A26" s="323" t="s">
        <v>718</v>
      </c>
      <c r="B26" s="97"/>
      <c r="C26" s="17"/>
      <c r="D26" s="25"/>
      <c r="E26" s="41"/>
      <c r="F26" s="48"/>
      <c r="G26" s="26"/>
      <c r="H26" s="17"/>
      <c r="I26" s="139"/>
      <c r="J26" s="35"/>
      <c r="K26" s="320"/>
    </row>
    <row r="27" spans="1:14" x14ac:dyDescent="0.4">
      <c r="A27" s="7" t="s">
        <v>31</v>
      </c>
      <c r="B27" s="97"/>
      <c r="C27" s="18"/>
      <c r="D27" s="57"/>
      <c r="E27" s="96"/>
      <c r="F27" s="47"/>
      <c r="G27" s="25"/>
      <c r="H27" s="36"/>
      <c r="I27" s="139"/>
      <c r="J27" s="35"/>
      <c r="K27" t="s">
        <v>541</v>
      </c>
    </row>
    <row r="28" spans="1:14" x14ac:dyDescent="0.4">
      <c r="A28" s="8" t="s">
        <v>524</v>
      </c>
      <c r="B28" s="97"/>
      <c r="C28" s="18"/>
      <c r="D28" s="29"/>
      <c r="E28" s="42"/>
      <c r="F28" s="47"/>
      <c r="G28" s="25"/>
      <c r="H28" s="36"/>
      <c r="I28" s="139"/>
      <c r="J28" s="36"/>
    </row>
    <row r="29" spans="1:14" x14ac:dyDescent="0.4">
      <c r="A29" s="3" t="s">
        <v>729</v>
      </c>
      <c r="B29" s="97"/>
      <c r="C29" s="18"/>
      <c r="D29" s="29"/>
      <c r="E29" s="42"/>
      <c r="F29" s="47"/>
      <c r="G29" s="25"/>
      <c r="H29" s="36"/>
      <c r="I29" s="139"/>
      <c r="J29" s="36"/>
      <c r="K29" s="320"/>
      <c r="L29" t="s">
        <v>766</v>
      </c>
    </row>
    <row r="30" spans="1:14" x14ac:dyDescent="0.4">
      <c r="A30" s="8" t="s">
        <v>523</v>
      </c>
      <c r="B30" s="97"/>
      <c r="C30" s="18"/>
      <c r="D30" s="29"/>
      <c r="E30" s="96"/>
      <c r="F30" s="47"/>
      <c r="G30" s="25"/>
      <c r="H30" s="36"/>
      <c r="I30" s="286"/>
      <c r="J30" s="36"/>
      <c r="L30" s="161" t="s">
        <v>762</v>
      </c>
    </row>
    <row r="31" spans="1:14" x14ac:dyDescent="0.4">
      <c r="A31" s="8" t="s">
        <v>533</v>
      </c>
      <c r="B31" s="139"/>
      <c r="C31" s="19"/>
      <c r="D31" s="29"/>
      <c r="E31" s="42"/>
      <c r="F31" s="47"/>
      <c r="G31" s="25"/>
      <c r="H31" s="36"/>
      <c r="I31" s="138"/>
      <c r="J31" s="36"/>
      <c r="L31" t="s">
        <v>790</v>
      </c>
    </row>
    <row r="32" spans="1:14" x14ac:dyDescent="0.4">
      <c r="B32" s="139"/>
      <c r="C32" s="17"/>
      <c r="D32" s="26"/>
      <c r="E32" s="42"/>
      <c r="F32" s="47"/>
      <c r="G32" s="28"/>
      <c r="H32" s="36"/>
      <c r="I32" s="138"/>
      <c r="J32" s="19"/>
    </row>
    <row r="33" spans="1:11" x14ac:dyDescent="0.4">
      <c r="A33" s="7"/>
      <c r="B33" s="139"/>
      <c r="C33" s="18"/>
      <c r="D33" s="25"/>
      <c r="E33" s="42"/>
      <c r="F33" s="47"/>
      <c r="G33" s="25"/>
      <c r="H33" s="36"/>
      <c r="I33" s="97"/>
      <c r="J33" s="17"/>
    </row>
    <row r="34" spans="1:11" x14ac:dyDescent="0.4">
      <c r="B34" s="138"/>
      <c r="C34" s="19"/>
      <c r="D34" s="25"/>
      <c r="E34" s="42"/>
      <c r="F34" s="47"/>
      <c r="G34" s="25"/>
      <c r="H34" s="35"/>
      <c r="I34" s="138"/>
      <c r="J34" s="18"/>
    </row>
    <row r="35" spans="1:11" x14ac:dyDescent="0.4">
      <c r="B35" s="138"/>
      <c r="C35" s="19"/>
      <c r="D35" s="57"/>
      <c r="E35" s="96"/>
      <c r="F35" s="47"/>
      <c r="G35" s="25"/>
      <c r="H35" s="19"/>
      <c r="I35" s="137"/>
      <c r="J35" s="19"/>
      <c r="K35" s="89"/>
    </row>
    <row r="36" spans="1:11" x14ac:dyDescent="0.4">
      <c r="A36" s="8"/>
      <c r="B36" s="138"/>
      <c r="C36" s="19"/>
      <c r="D36" s="29"/>
      <c r="E36" s="42"/>
      <c r="F36" s="47"/>
      <c r="G36" s="25"/>
      <c r="H36" s="17"/>
      <c r="I36" s="138"/>
      <c r="J36" s="17"/>
    </row>
    <row r="37" spans="1:11" ht="19.5" thickBot="1" x14ac:dyDescent="0.45">
      <c r="A37" s="77" t="s">
        <v>359</v>
      </c>
      <c r="B37" s="239"/>
      <c r="C37" s="240"/>
      <c r="D37" s="27"/>
      <c r="E37" s="278"/>
      <c r="F37" s="53"/>
      <c r="G37" s="27"/>
      <c r="H37" s="72"/>
      <c r="I37" s="239"/>
      <c r="J37" s="241"/>
      <c r="K37" s="9" t="s">
        <v>37</v>
      </c>
    </row>
    <row r="38" spans="1:11" ht="19.5" thickTop="1" x14ac:dyDescent="0.4">
      <c r="A38" s="3" t="s">
        <v>57</v>
      </c>
      <c r="B38" s="29"/>
      <c r="C38" s="130"/>
      <c r="D38" s="29"/>
      <c r="E38" s="41"/>
      <c r="F38" s="48"/>
      <c r="G38" s="26"/>
      <c r="H38" s="17"/>
      <c r="I38" s="29"/>
      <c r="J38" s="134"/>
      <c r="K38" t="s">
        <v>566</v>
      </c>
    </row>
    <row r="39" spans="1:11" x14ac:dyDescent="0.4">
      <c r="B39" s="29"/>
      <c r="C39" s="130"/>
      <c r="D39" s="26"/>
      <c r="E39" s="41"/>
      <c r="F39" s="48"/>
      <c r="G39" s="26"/>
      <c r="H39" s="17"/>
      <c r="I39" s="26"/>
      <c r="J39" s="135"/>
      <c r="K39" t="s">
        <v>567</v>
      </c>
    </row>
    <row r="40" spans="1:11" x14ac:dyDescent="0.4">
      <c r="A40" s="7" t="s">
        <v>34</v>
      </c>
      <c r="B40" s="29"/>
      <c r="C40" s="130"/>
      <c r="D40" s="26"/>
      <c r="E40" s="41"/>
      <c r="F40" s="48"/>
      <c r="G40" s="26"/>
      <c r="H40" s="17"/>
      <c r="I40" s="26"/>
      <c r="J40" s="135"/>
    </row>
    <row r="41" spans="1:11" x14ac:dyDescent="0.4">
      <c r="A41" s="7" t="s">
        <v>499</v>
      </c>
      <c r="B41" s="29"/>
      <c r="C41" s="130"/>
      <c r="D41" s="26"/>
      <c r="E41" s="41"/>
      <c r="F41" s="48"/>
      <c r="G41" s="26"/>
      <c r="H41" s="17"/>
      <c r="I41" s="26"/>
      <c r="J41" s="135"/>
    </row>
    <row r="42" spans="1:11" x14ac:dyDescent="0.4">
      <c r="A42" s="7" t="s">
        <v>35</v>
      </c>
      <c r="B42" s="25"/>
      <c r="C42" s="131"/>
      <c r="D42" s="26"/>
      <c r="E42" s="42"/>
      <c r="F42" s="47"/>
      <c r="G42" s="28"/>
      <c r="H42" s="17"/>
      <c r="I42" s="28"/>
      <c r="J42" s="135"/>
    </row>
    <row r="43" spans="1:11" x14ac:dyDescent="0.4">
      <c r="A43" s="285" t="s">
        <v>563</v>
      </c>
      <c r="B43" s="25"/>
      <c r="C43" s="131"/>
      <c r="D43" s="26"/>
      <c r="E43" s="42"/>
      <c r="F43" s="47"/>
      <c r="G43" s="28"/>
      <c r="H43" s="17"/>
      <c r="I43" s="28"/>
      <c r="J43" s="135"/>
    </row>
    <row r="44" spans="1:11" x14ac:dyDescent="0.4">
      <c r="A44" s="323" t="s">
        <v>529</v>
      </c>
      <c r="B44" s="25"/>
      <c r="C44" s="131"/>
      <c r="D44" s="26"/>
      <c r="E44" s="42"/>
      <c r="F44" s="47"/>
      <c r="G44" s="28"/>
      <c r="H44" s="17"/>
      <c r="I44" s="28"/>
      <c r="J44" s="135"/>
    </row>
    <row r="45" spans="1:11" x14ac:dyDescent="0.4">
      <c r="A45" s="323" t="s">
        <v>772</v>
      </c>
      <c r="B45" s="25"/>
      <c r="C45" s="131"/>
      <c r="D45" s="26"/>
      <c r="E45" s="42"/>
      <c r="F45" s="47"/>
      <c r="G45" s="28"/>
      <c r="H45" s="17"/>
      <c r="I45" s="28"/>
      <c r="J45" s="135"/>
    </row>
    <row r="46" spans="1:11" x14ac:dyDescent="0.4">
      <c r="A46" t="s">
        <v>771</v>
      </c>
      <c r="B46" s="25"/>
      <c r="C46" s="131"/>
      <c r="D46" s="26"/>
      <c r="E46" s="42"/>
      <c r="F46" s="47"/>
      <c r="G46" s="28"/>
      <c r="H46" s="17"/>
      <c r="I46" s="28"/>
      <c r="J46" s="135"/>
    </row>
    <row r="47" spans="1:11" x14ac:dyDescent="0.4">
      <c r="B47" s="25"/>
      <c r="C47" s="131"/>
      <c r="D47" s="26"/>
      <c r="E47" s="42"/>
      <c r="F47" s="47"/>
      <c r="G47" s="28"/>
      <c r="H47" s="17"/>
      <c r="I47" s="28"/>
      <c r="J47" s="135"/>
    </row>
    <row r="48" spans="1:11" x14ac:dyDescent="0.4">
      <c r="A48" s="7" t="s">
        <v>439</v>
      </c>
      <c r="B48" s="25"/>
      <c r="C48" s="131"/>
      <c r="D48" s="26"/>
      <c r="E48" s="42"/>
      <c r="F48" s="47"/>
      <c r="G48" s="28"/>
      <c r="H48" s="17"/>
      <c r="I48" s="28"/>
      <c r="J48" s="135"/>
      <c r="K48" t="s">
        <v>366</v>
      </c>
    </row>
    <row r="49" spans="1:21" x14ac:dyDescent="0.4">
      <c r="A49" s="7" t="s">
        <v>169</v>
      </c>
      <c r="B49" s="25"/>
      <c r="C49" s="131"/>
      <c r="D49" s="26"/>
      <c r="E49" s="42"/>
      <c r="F49" s="47"/>
      <c r="G49" s="28"/>
      <c r="H49" s="17"/>
      <c r="I49" s="28"/>
      <c r="J49" s="135"/>
    </row>
    <row r="50" spans="1:21" x14ac:dyDescent="0.4">
      <c r="B50" s="25"/>
      <c r="C50" s="131"/>
      <c r="D50" s="26"/>
      <c r="E50" s="42"/>
      <c r="F50" s="47"/>
      <c r="G50" s="28"/>
      <c r="H50" s="17"/>
      <c r="I50" s="28"/>
      <c r="J50" s="135"/>
    </row>
    <row r="51" spans="1:21" x14ac:dyDescent="0.4">
      <c r="B51" s="25"/>
      <c r="C51" s="131"/>
      <c r="D51" s="26"/>
      <c r="E51" s="42"/>
      <c r="F51" s="47"/>
      <c r="G51" s="28"/>
      <c r="H51" s="17"/>
      <c r="I51" s="28"/>
      <c r="J51" s="135"/>
    </row>
    <row r="52" spans="1:21" x14ac:dyDescent="0.4">
      <c r="A52" s="7"/>
      <c r="B52" s="25"/>
      <c r="C52" s="131"/>
      <c r="D52" s="26"/>
      <c r="E52" s="42"/>
      <c r="F52" s="47"/>
      <c r="G52" s="28"/>
      <c r="H52" s="17"/>
      <c r="I52" s="28"/>
      <c r="J52" s="135"/>
    </row>
    <row r="53" spans="1:21" x14ac:dyDescent="0.4">
      <c r="A53" s="7" t="s">
        <v>531</v>
      </c>
      <c r="B53" s="25"/>
      <c r="C53" s="131"/>
      <c r="D53" s="26"/>
      <c r="E53" s="42"/>
      <c r="F53" s="47"/>
      <c r="G53" s="28"/>
      <c r="H53" s="17"/>
      <c r="I53" s="28"/>
      <c r="J53" s="135"/>
    </row>
    <row r="54" spans="1:21" x14ac:dyDescent="0.4">
      <c r="A54" s="3" t="s">
        <v>530</v>
      </c>
      <c r="B54" s="25"/>
      <c r="C54" s="131"/>
      <c r="D54" s="26"/>
      <c r="E54" s="42"/>
      <c r="F54" s="47"/>
      <c r="G54" s="28"/>
      <c r="H54" s="17"/>
      <c r="I54" s="28"/>
      <c r="J54" s="135"/>
    </row>
    <row r="55" spans="1:21" x14ac:dyDescent="0.4">
      <c r="A55" s="7" t="s">
        <v>36</v>
      </c>
      <c r="B55" s="25"/>
      <c r="C55" s="131"/>
      <c r="D55" s="26"/>
      <c r="E55" s="42"/>
      <c r="F55" s="47"/>
      <c r="G55" s="28"/>
      <c r="H55" s="17"/>
      <c r="I55" s="28"/>
      <c r="J55" s="135"/>
      <c r="K55" t="s">
        <v>410</v>
      </c>
    </row>
    <row r="56" spans="1:21" x14ac:dyDescent="0.4">
      <c r="B56" s="25"/>
      <c r="C56" s="131"/>
      <c r="D56" s="56"/>
      <c r="E56" s="96"/>
      <c r="F56" s="47"/>
      <c r="G56" s="28"/>
      <c r="H56" s="17"/>
      <c r="I56" s="28"/>
      <c r="J56" s="95"/>
      <c r="K56" t="s">
        <v>409</v>
      </c>
      <c r="S56" t="s">
        <v>55</v>
      </c>
    </row>
    <row r="57" spans="1:21" x14ac:dyDescent="0.4">
      <c r="A57" s="8" t="s">
        <v>11</v>
      </c>
      <c r="B57" s="25"/>
      <c r="C57" s="132"/>
      <c r="D57" s="26"/>
      <c r="E57" s="61"/>
      <c r="F57" s="47"/>
      <c r="G57" s="28"/>
      <c r="H57" s="19"/>
      <c r="I57" s="28"/>
      <c r="J57" s="143"/>
      <c r="K57" t="s">
        <v>370</v>
      </c>
      <c r="S57" t="s">
        <v>44</v>
      </c>
      <c r="U57" s="142"/>
    </row>
    <row r="58" spans="1:21" x14ac:dyDescent="0.4">
      <c r="A58" s="8"/>
      <c r="B58" s="25"/>
      <c r="C58" s="132"/>
      <c r="D58" s="25"/>
      <c r="E58" s="238"/>
      <c r="F58" s="48"/>
      <c r="G58" s="25"/>
      <c r="H58" s="17"/>
      <c r="I58" s="28"/>
      <c r="J58" s="144"/>
      <c r="K58" s="154" t="s">
        <v>364</v>
      </c>
      <c r="S58" t="s">
        <v>48</v>
      </c>
      <c r="U58" s="142"/>
    </row>
    <row r="59" spans="1:21" ht="19.5" thickBot="1" x14ac:dyDescent="0.45">
      <c r="A59" s="69" t="s">
        <v>760</v>
      </c>
      <c r="B59" s="70"/>
      <c r="C59" s="133"/>
      <c r="D59" s="70"/>
      <c r="E59" s="73"/>
      <c r="F59" s="74"/>
      <c r="G59" s="70"/>
      <c r="H59" s="72"/>
      <c r="I59" s="70"/>
      <c r="J59" s="133"/>
      <c r="K59" t="s">
        <v>414</v>
      </c>
      <c r="S59" t="s">
        <v>360</v>
      </c>
    </row>
    <row r="60" spans="1:21" ht="19.5" thickTop="1" x14ac:dyDescent="0.4">
      <c r="A60" s="3" t="s">
        <v>372</v>
      </c>
      <c r="B60" s="26"/>
      <c r="C60" s="121">
        <f>L60+L61+L62-L64+L63</f>
        <v>0</v>
      </c>
      <c r="D60" s="26"/>
      <c r="E60" s="41"/>
      <c r="F60" s="48"/>
      <c r="G60" s="26"/>
      <c r="H60" s="17"/>
      <c r="I60" s="26"/>
      <c r="J60" s="121">
        <f>L60+L61+L62-L64+L63</f>
        <v>0</v>
      </c>
      <c r="K60" t="s">
        <v>697</v>
      </c>
      <c r="L60" s="320">
        <v>0</v>
      </c>
      <c r="M60" t="s">
        <v>369</v>
      </c>
      <c r="N60" t="s">
        <v>702</v>
      </c>
      <c r="S60" s="154" t="s">
        <v>364</v>
      </c>
    </row>
    <row r="61" spans="1:21" x14ac:dyDescent="0.4">
      <c r="A61" s="10"/>
      <c r="B61" s="26"/>
      <c r="C61" s="121"/>
      <c r="D61" s="29"/>
      <c r="E61" s="41"/>
      <c r="F61" s="48"/>
      <c r="G61" s="29"/>
      <c r="H61" s="38"/>
      <c r="I61" s="26"/>
      <c r="J61" s="122"/>
      <c r="K61" t="s">
        <v>698</v>
      </c>
      <c r="L61" s="320">
        <v>0</v>
      </c>
      <c r="M61" s="248" t="s">
        <v>696</v>
      </c>
      <c r="N61" t="s">
        <v>703</v>
      </c>
      <c r="S61" t="s">
        <v>61</v>
      </c>
    </row>
    <row r="62" spans="1:21" ht="25.5" x14ac:dyDescent="0.4">
      <c r="A62" s="8"/>
      <c r="B62" s="26"/>
      <c r="C62" s="121"/>
      <c r="D62" s="25"/>
      <c r="E62" s="41"/>
      <c r="F62" s="48"/>
      <c r="G62" s="25"/>
      <c r="H62" s="35"/>
      <c r="I62" s="28"/>
      <c r="J62" s="123"/>
      <c r="K62" t="s">
        <v>699</v>
      </c>
      <c r="L62" s="320"/>
      <c r="M62" s="314" t="s">
        <v>700</v>
      </c>
      <c r="N62" t="s">
        <v>704</v>
      </c>
      <c r="S62" s="215"/>
    </row>
    <row r="63" spans="1:21" ht="25.5" x14ac:dyDescent="0.4">
      <c r="A63" s="8"/>
      <c r="B63" s="26"/>
      <c r="C63" s="121"/>
      <c r="D63" s="25"/>
      <c r="E63" s="41"/>
      <c r="F63" s="315" t="s">
        <v>761</v>
      </c>
      <c r="G63" s="25"/>
      <c r="H63" s="35"/>
      <c r="I63" s="28"/>
      <c r="J63" s="123"/>
      <c r="K63" t="s">
        <v>367</v>
      </c>
      <c r="L63" s="320"/>
      <c r="M63" t="s">
        <v>439</v>
      </c>
      <c r="N63" t="s">
        <v>692</v>
      </c>
      <c r="S63" s="215"/>
    </row>
    <row r="64" spans="1:21" ht="25.5" x14ac:dyDescent="0.4">
      <c r="A64" s="8" t="s">
        <v>695</v>
      </c>
      <c r="B64" s="26"/>
      <c r="C64" s="121"/>
      <c r="D64" s="25"/>
      <c r="E64" s="319"/>
      <c r="F64" s="321"/>
      <c r="G64" s="25"/>
      <c r="H64" s="35"/>
      <c r="I64" s="28"/>
      <c r="J64" s="123"/>
      <c r="K64" t="s">
        <v>367</v>
      </c>
      <c r="L64" s="320">
        <v>0</v>
      </c>
      <c r="M64" t="s">
        <v>385</v>
      </c>
      <c r="N64" t="s">
        <v>691</v>
      </c>
      <c r="O64" s="154"/>
      <c r="S64" s="215"/>
    </row>
    <row r="65" spans="1:23" x14ac:dyDescent="0.4">
      <c r="A65" s="8"/>
      <c r="B65" s="26"/>
      <c r="C65" s="121"/>
      <c r="D65" s="25"/>
      <c r="E65" s="319"/>
      <c r="F65" s="322"/>
      <c r="G65" s="25"/>
      <c r="H65" s="35"/>
      <c r="I65" s="28"/>
      <c r="J65" s="123"/>
      <c r="K65" s="155" t="s">
        <v>701</v>
      </c>
      <c r="O65" s="155"/>
      <c r="S65" t="s">
        <v>327</v>
      </c>
      <c r="T65" t="s">
        <v>330</v>
      </c>
    </row>
    <row r="66" spans="1:23" ht="25.5" x14ac:dyDescent="0.4">
      <c r="A66" s="8"/>
      <c r="B66" s="26"/>
      <c r="C66" s="121"/>
      <c r="D66" s="25"/>
      <c r="E66" s="41"/>
      <c r="F66" s="48"/>
      <c r="G66" s="25"/>
      <c r="H66" s="35"/>
      <c r="I66" s="28"/>
      <c r="J66" s="123"/>
      <c r="M66" s="153" t="s">
        <v>365</v>
      </c>
      <c r="S66" s="215" t="s">
        <v>262</v>
      </c>
      <c r="U66" t="s">
        <v>268</v>
      </c>
      <c r="W66" t="s">
        <v>329</v>
      </c>
    </row>
    <row r="67" spans="1:23" ht="19.5" thickBot="1" x14ac:dyDescent="0.45">
      <c r="A67" s="8"/>
      <c r="B67" s="26"/>
      <c r="C67" s="121"/>
      <c r="D67" s="25"/>
      <c r="E67" s="41"/>
      <c r="F67" s="48"/>
      <c r="G67" s="25"/>
      <c r="H67" s="35"/>
      <c r="I67" s="28"/>
      <c r="J67" s="123"/>
      <c r="K67" s="155" t="s">
        <v>371</v>
      </c>
      <c r="W67" t="s">
        <v>328</v>
      </c>
    </row>
    <row r="68" spans="1:23" ht="19.5" thickBot="1" x14ac:dyDescent="0.45">
      <c r="A68" s="69"/>
      <c r="B68" s="70"/>
      <c r="C68" s="125"/>
      <c r="D68" s="70"/>
      <c r="E68" s="71"/>
      <c r="F68" s="53"/>
      <c r="G68" s="70"/>
      <c r="H68" s="76"/>
      <c r="I68" s="70"/>
      <c r="J68" s="242"/>
      <c r="K68" s="295" t="s">
        <v>675</v>
      </c>
      <c r="M68" t="s">
        <v>367</v>
      </c>
      <c r="N68" t="s">
        <v>693</v>
      </c>
      <c r="R68" s="210" t="s">
        <v>0</v>
      </c>
      <c r="S68" s="194" t="s">
        <v>257</v>
      </c>
      <c r="T68" s="194" t="s">
        <v>258</v>
      </c>
      <c r="U68" s="194" t="s">
        <v>259</v>
      </c>
      <c r="V68" s="194" t="s">
        <v>260</v>
      </c>
      <c r="W68" s="211" t="s">
        <v>261</v>
      </c>
    </row>
    <row r="69" spans="1:23" ht="19.5" thickTop="1" x14ac:dyDescent="0.4">
      <c r="A69" s="10" t="s">
        <v>638</v>
      </c>
      <c r="B69" s="26"/>
      <c r="C69" s="20"/>
      <c r="D69" s="89" t="s">
        <v>599</v>
      </c>
      <c r="E69" s="75" t="s">
        <v>601</v>
      </c>
      <c r="F69" s="46" t="s">
        <v>101</v>
      </c>
      <c r="G69" s="29"/>
      <c r="H69" s="37"/>
      <c r="I69" s="294"/>
      <c r="J69" s="293"/>
      <c r="K69" s="296"/>
      <c r="L69" s="302"/>
      <c r="M69" s="313" t="s">
        <v>411</v>
      </c>
      <c r="N69" s="149" t="s">
        <v>3</v>
      </c>
      <c r="O69" s="149" t="s">
        <v>4</v>
      </c>
      <c r="R69" s="2"/>
      <c r="S69" s="212"/>
      <c r="T69" s="212"/>
      <c r="U69" s="212"/>
      <c r="V69" s="212"/>
      <c r="W69" s="233"/>
    </row>
    <row r="70" spans="1:23" x14ac:dyDescent="0.4">
      <c r="A70" s="13" t="s">
        <v>639</v>
      </c>
      <c r="B70" s="116"/>
      <c r="C70" s="17"/>
      <c r="D70" s="176"/>
      <c r="E70" s="86"/>
      <c r="F70" s="50" t="s">
        <v>259</v>
      </c>
      <c r="G70" s="116">
        <f>B70+D70-E70</f>
        <v>0</v>
      </c>
      <c r="H70" s="38"/>
      <c r="I70" s="29"/>
      <c r="J70" s="38"/>
      <c r="K70" s="297"/>
      <c r="L70" s="303"/>
      <c r="M70" s="219" t="s">
        <v>367</v>
      </c>
      <c r="N70" s="149" t="s">
        <v>412</v>
      </c>
      <c r="O70" s="149" t="s">
        <v>363</v>
      </c>
      <c r="R70" s="2"/>
      <c r="S70" s="212"/>
      <c r="T70" s="212"/>
      <c r="U70" s="212"/>
      <c r="V70" s="212"/>
      <c r="W70" s="233"/>
    </row>
    <row r="71" spans="1:23" x14ac:dyDescent="0.4">
      <c r="A71" s="11" t="s">
        <v>26</v>
      </c>
      <c r="B71" s="117"/>
      <c r="C71" s="18"/>
      <c r="D71" s="56" t="s">
        <v>584</v>
      </c>
      <c r="E71" s="41"/>
      <c r="F71" s="48"/>
      <c r="G71" s="115"/>
      <c r="H71" s="17"/>
      <c r="I71" s="26"/>
      <c r="J71" s="17"/>
      <c r="K71" s="296"/>
      <c r="L71" s="303"/>
      <c r="M71" s="149" t="s">
        <v>368</v>
      </c>
      <c r="N71" s="149" t="s">
        <v>415</v>
      </c>
      <c r="O71" s="149" t="s">
        <v>363</v>
      </c>
      <c r="P71" t="s">
        <v>688</v>
      </c>
      <c r="R71" s="2"/>
      <c r="S71" s="212"/>
      <c r="T71" s="212"/>
      <c r="U71" s="212"/>
      <c r="V71" s="212"/>
      <c r="W71" s="233"/>
    </row>
    <row r="72" spans="1:23" x14ac:dyDescent="0.4">
      <c r="A72" s="12" t="s">
        <v>27</v>
      </c>
      <c r="B72" s="117"/>
      <c r="C72" s="18"/>
      <c r="D72" s="57"/>
      <c r="E72" s="39"/>
      <c r="F72" s="49"/>
      <c r="G72" s="117"/>
      <c r="H72" s="35"/>
      <c r="I72" s="25"/>
      <c r="J72" s="35"/>
      <c r="K72" s="297"/>
      <c r="L72" s="303"/>
      <c r="O72" t="s">
        <v>693</v>
      </c>
      <c r="R72" s="2"/>
      <c r="S72" s="212"/>
      <c r="T72" s="212"/>
      <c r="U72" s="212"/>
      <c r="V72" s="212"/>
      <c r="W72" s="233"/>
    </row>
    <row r="73" spans="1:23" x14ac:dyDescent="0.4">
      <c r="A73" s="8" t="s">
        <v>38</v>
      </c>
      <c r="B73" s="117"/>
      <c r="C73" s="18"/>
      <c r="D73" s="57"/>
      <c r="E73" s="39"/>
      <c r="F73" s="49"/>
      <c r="G73" s="117"/>
      <c r="H73" s="35"/>
      <c r="I73" s="25"/>
      <c r="J73" s="35"/>
      <c r="K73" s="298"/>
      <c r="L73" s="303"/>
      <c r="M73" s="301" t="s">
        <v>413</v>
      </c>
      <c r="N73" s="149" t="s">
        <v>3</v>
      </c>
      <c r="O73" s="149" t="s">
        <v>4</v>
      </c>
      <c r="R73" s="2"/>
      <c r="S73" s="212"/>
      <c r="T73" s="212"/>
      <c r="U73" s="212"/>
      <c r="V73" s="212"/>
      <c r="W73" s="233"/>
    </row>
    <row r="74" spans="1:23" x14ac:dyDescent="0.4">
      <c r="A74" s="8" t="s">
        <v>28</v>
      </c>
      <c r="B74" s="117"/>
      <c r="C74" s="18"/>
      <c r="D74" s="56"/>
      <c r="E74" s="39"/>
      <c r="F74" s="49"/>
      <c r="G74" s="117"/>
      <c r="H74" s="35"/>
      <c r="I74" s="25"/>
      <c r="J74" s="35"/>
      <c r="K74" s="298"/>
      <c r="L74" s="303"/>
      <c r="M74" s="300" t="s">
        <v>367</v>
      </c>
      <c r="N74" s="149" t="s">
        <v>363</v>
      </c>
      <c r="O74" s="149" t="s">
        <v>385</v>
      </c>
      <c r="R74" s="2"/>
      <c r="S74" s="212"/>
      <c r="T74" s="212"/>
      <c r="U74" s="212"/>
      <c r="V74" s="212"/>
      <c r="W74" s="233"/>
    </row>
    <row r="75" spans="1:23" x14ac:dyDescent="0.4">
      <c r="A75" s="2" t="s">
        <v>564</v>
      </c>
      <c r="B75" s="117"/>
      <c r="C75" s="18"/>
      <c r="D75" s="56"/>
      <c r="E75" s="39"/>
      <c r="F75" s="49"/>
      <c r="G75" s="117"/>
      <c r="H75" s="35"/>
      <c r="I75" s="25"/>
      <c r="J75" s="35"/>
      <c r="K75" s="296"/>
      <c r="L75" s="303"/>
      <c r="M75" s="300" t="s">
        <v>368</v>
      </c>
      <c r="N75" s="149" t="s">
        <v>363</v>
      </c>
      <c r="O75" s="149" t="s">
        <v>415</v>
      </c>
      <c r="P75" s="252" t="s">
        <v>689</v>
      </c>
      <c r="R75" s="2"/>
      <c r="S75" s="212"/>
      <c r="T75" s="212"/>
      <c r="U75" s="212"/>
      <c r="V75" s="212"/>
      <c r="W75" s="233"/>
    </row>
    <row r="76" spans="1:23" x14ac:dyDescent="0.4">
      <c r="A76" s="2"/>
      <c r="B76" s="117"/>
      <c r="C76" s="18"/>
      <c r="D76" s="56"/>
      <c r="E76" s="39"/>
      <c r="F76" s="49"/>
      <c r="G76" s="117"/>
      <c r="H76" s="35"/>
      <c r="I76" s="25"/>
      <c r="J76" s="35"/>
      <c r="K76" s="297"/>
      <c r="L76" s="303"/>
      <c r="R76" s="2"/>
      <c r="S76" s="212"/>
      <c r="T76" s="212"/>
      <c r="U76" s="212"/>
      <c r="V76" s="212"/>
      <c r="W76" s="233"/>
    </row>
    <row r="77" spans="1:23" x14ac:dyDescent="0.4">
      <c r="A77" s="2"/>
      <c r="B77" s="117"/>
      <c r="C77" s="18"/>
      <c r="D77" s="56"/>
      <c r="E77" s="39"/>
      <c r="F77" s="49"/>
      <c r="G77" s="117"/>
      <c r="H77" s="35"/>
      <c r="I77" s="25"/>
      <c r="J77" s="35"/>
      <c r="K77" s="296"/>
      <c r="L77" s="303"/>
      <c r="R77" s="2"/>
      <c r="S77" s="212"/>
      <c r="T77" s="212"/>
      <c r="U77" s="212"/>
      <c r="V77" s="212"/>
      <c r="W77" s="233"/>
    </row>
    <row r="78" spans="1:23" x14ac:dyDescent="0.4">
      <c r="A78" s="2"/>
      <c r="B78" s="117"/>
      <c r="C78" s="18"/>
      <c r="D78" s="56"/>
      <c r="E78" s="39"/>
      <c r="F78" s="49"/>
      <c r="G78" s="117"/>
      <c r="H78" s="35"/>
      <c r="I78" s="25"/>
      <c r="J78" s="35"/>
      <c r="K78" s="296"/>
      <c r="L78" s="303"/>
      <c r="R78" s="2"/>
      <c r="S78" s="212"/>
      <c r="T78" s="212"/>
      <c r="U78" s="212"/>
      <c r="V78" s="212"/>
      <c r="W78" s="233"/>
    </row>
    <row r="79" spans="1:23" x14ac:dyDescent="0.4">
      <c r="A79" s="2"/>
      <c r="B79" s="117"/>
      <c r="C79" s="18"/>
      <c r="D79" s="56"/>
      <c r="E79" s="39"/>
      <c r="F79" s="49"/>
      <c r="G79" s="117"/>
      <c r="H79" s="35"/>
      <c r="I79" s="25"/>
      <c r="J79" s="35"/>
      <c r="K79" s="296"/>
      <c r="L79" s="303"/>
      <c r="R79" s="2"/>
      <c r="S79" s="212"/>
      <c r="T79" s="212"/>
      <c r="U79" s="212"/>
      <c r="V79" s="212"/>
      <c r="W79" s="233"/>
    </row>
    <row r="80" spans="1:23" x14ac:dyDescent="0.4">
      <c r="A80" s="2"/>
      <c r="B80" s="117"/>
      <c r="C80" s="18"/>
      <c r="D80" s="56"/>
      <c r="E80" s="39"/>
      <c r="F80" s="49"/>
      <c r="G80" s="117"/>
      <c r="H80" s="35"/>
      <c r="I80" s="25"/>
      <c r="J80" s="35"/>
      <c r="K80" s="296"/>
      <c r="L80" s="303"/>
      <c r="R80" s="2"/>
      <c r="S80" s="212"/>
      <c r="T80" s="212"/>
      <c r="U80" s="212"/>
      <c r="V80" s="212"/>
      <c r="W80" s="233"/>
    </row>
    <row r="81" spans="1:23" x14ac:dyDescent="0.4">
      <c r="A81" s="2"/>
      <c r="B81" s="117"/>
      <c r="C81" s="18"/>
      <c r="D81" s="56"/>
      <c r="E81" s="39"/>
      <c r="F81" s="49"/>
      <c r="G81" s="117"/>
      <c r="H81" s="35"/>
      <c r="I81" s="25"/>
      <c r="J81" s="38"/>
      <c r="K81" s="296"/>
      <c r="L81" s="303"/>
      <c r="R81" s="2"/>
      <c r="S81" s="212"/>
      <c r="T81" s="212"/>
      <c r="U81" s="212"/>
      <c r="V81" s="212"/>
      <c r="W81" s="233"/>
    </row>
    <row r="82" spans="1:23" x14ac:dyDescent="0.4">
      <c r="A82" s="2"/>
      <c r="B82" s="117"/>
      <c r="C82" s="18"/>
      <c r="D82" s="56"/>
      <c r="E82" s="39"/>
      <c r="F82" s="49"/>
      <c r="G82" s="117"/>
      <c r="H82" s="35"/>
      <c r="I82" s="25"/>
      <c r="J82" s="35"/>
      <c r="K82" s="297"/>
      <c r="L82" s="303"/>
      <c r="R82" s="2"/>
      <c r="S82" s="212"/>
      <c r="T82" s="212"/>
      <c r="U82" s="212"/>
      <c r="V82" s="212"/>
      <c r="W82" s="233"/>
    </row>
    <row r="83" spans="1:23" x14ac:dyDescent="0.4">
      <c r="A83" s="2"/>
      <c r="B83" s="117"/>
      <c r="C83" s="18"/>
      <c r="D83" s="57"/>
      <c r="E83" s="39"/>
      <c r="F83" s="49"/>
      <c r="G83" s="117"/>
      <c r="H83" s="35"/>
      <c r="I83" s="25"/>
      <c r="J83" s="35"/>
      <c r="K83" s="298"/>
      <c r="L83" s="303"/>
      <c r="R83" s="2"/>
      <c r="S83" s="212"/>
      <c r="T83" s="212"/>
      <c r="U83" s="212"/>
      <c r="V83" s="212"/>
      <c r="W83" s="233"/>
    </row>
    <row r="84" spans="1:23" x14ac:dyDescent="0.4">
      <c r="A84" s="2"/>
      <c r="B84" s="117"/>
      <c r="C84" s="18"/>
      <c r="D84" s="57"/>
      <c r="E84" s="39"/>
      <c r="F84" s="49"/>
      <c r="G84" s="117"/>
      <c r="H84" s="35"/>
      <c r="I84" s="25"/>
      <c r="J84" s="35"/>
      <c r="K84" s="298"/>
      <c r="L84" s="303"/>
      <c r="R84" s="2"/>
      <c r="S84" s="212"/>
      <c r="T84" s="212"/>
      <c r="U84" s="212"/>
      <c r="V84" s="212"/>
      <c r="W84" s="233"/>
    </row>
    <row r="85" spans="1:23" x14ac:dyDescent="0.4">
      <c r="A85" s="2"/>
      <c r="B85" s="117"/>
      <c r="C85" s="18"/>
      <c r="D85" s="57"/>
      <c r="E85" s="39"/>
      <c r="F85" s="49"/>
      <c r="G85" s="117"/>
      <c r="H85" s="35"/>
      <c r="I85" s="25"/>
      <c r="J85" s="35"/>
      <c r="K85" s="298"/>
      <c r="L85" s="303"/>
      <c r="R85" s="2"/>
      <c r="S85" s="212"/>
      <c r="T85" s="212"/>
      <c r="U85" s="212"/>
      <c r="V85" s="212"/>
      <c r="W85" s="233"/>
    </row>
    <row r="86" spans="1:23" x14ac:dyDescent="0.4">
      <c r="A86" s="2" t="s">
        <v>775</v>
      </c>
      <c r="B86" s="117"/>
      <c r="C86" s="18"/>
      <c r="D86" s="57"/>
      <c r="E86" s="39"/>
      <c r="F86" s="49"/>
      <c r="G86" s="117"/>
      <c r="H86" s="35"/>
      <c r="I86" s="25"/>
      <c r="J86" s="35"/>
      <c r="K86" s="298"/>
      <c r="L86" s="303"/>
      <c r="R86" s="2"/>
      <c r="S86" s="212"/>
      <c r="T86" s="212"/>
      <c r="U86" s="212"/>
      <c r="V86" s="212"/>
      <c r="W86" s="233"/>
    </row>
    <row r="87" spans="1:23" x14ac:dyDescent="0.4">
      <c r="A87" s="2" t="s">
        <v>744</v>
      </c>
      <c r="B87" s="117"/>
      <c r="C87" s="18"/>
      <c r="D87" s="57"/>
      <c r="E87" s="39"/>
      <c r="F87" s="49"/>
      <c r="G87" s="117"/>
      <c r="H87" s="35"/>
      <c r="I87" s="25"/>
      <c r="J87" s="35"/>
      <c r="K87" s="298"/>
      <c r="L87" s="303"/>
      <c r="R87" s="2"/>
      <c r="S87" s="212"/>
      <c r="T87" s="212"/>
      <c r="U87" s="212"/>
      <c r="V87" s="212"/>
      <c r="W87" s="233"/>
    </row>
    <row r="88" spans="1:23" x14ac:dyDescent="0.4">
      <c r="A88" s="2" t="s">
        <v>12</v>
      </c>
      <c r="B88" s="117"/>
      <c r="C88" s="18"/>
      <c r="D88" s="57"/>
      <c r="E88" s="39"/>
      <c r="F88" s="49"/>
      <c r="G88" s="117"/>
      <c r="H88" s="35"/>
      <c r="I88" s="25"/>
      <c r="J88" s="35"/>
      <c r="K88" s="298"/>
      <c r="L88" s="303"/>
      <c r="R88" s="2"/>
      <c r="S88" s="212"/>
      <c r="T88" s="212"/>
      <c r="U88" s="212"/>
      <c r="V88" s="212"/>
      <c r="W88" s="233"/>
    </row>
    <row r="89" spans="1:23" x14ac:dyDescent="0.4">
      <c r="A89" s="2" t="s">
        <v>53</v>
      </c>
      <c r="B89" s="117"/>
      <c r="C89" s="18"/>
      <c r="D89" s="93" t="s">
        <v>56</v>
      </c>
      <c r="E89" s="39"/>
      <c r="F89" s="49"/>
      <c r="G89" s="145"/>
      <c r="H89" s="35"/>
      <c r="I89" s="25"/>
      <c r="J89" s="35"/>
      <c r="K89" s="298"/>
      <c r="L89" s="303"/>
      <c r="M89" s="142"/>
      <c r="N89" t="s">
        <v>58</v>
      </c>
      <c r="R89" s="2"/>
      <c r="S89" s="212"/>
      <c r="T89" s="212"/>
      <c r="U89" s="212"/>
      <c r="V89" s="212"/>
      <c r="W89" s="233"/>
    </row>
    <row r="90" spans="1:23" x14ac:dyDescent="0.4">
      <c r="A90" s="8" t="s">
        <v>41</v>
      </c>
      <c r="B90" s="117"/>
      <c r="C90" s="18"/>
      <c r="D90" s="68"/>
      <c r="E90" s="64"/>
      <c r="F90" s="49"/>
      <c r="G90" s="145"/>
      <c r="H90" s="35"/>
      <c r="I90" s="25"/>
      <c r="J90" s="35"/>
      <c r="K90" s="298"/>
      <c r="L90" s="303"/>
      <c r="M90" s="142"/>
      <c r="N90" t="s">
        <v>45</v>
      </c>
      <c r="R90" s="2"/>
      <c r="S90" s="212"/>
      <c r="T90" s="212"/>
      <c r="U90" s="212"/>
      <c r="V90" s="212"/>
      <c r="W90" s="233"/>
    </row>
    <row r="91" spans="1:23" x14ac:dyDescent="0.4">
      <c r="A91" s="8" t="s">
        <v>23</v>
      </c>
      <c r="B91" s="117"/>
      <c r="C91" s="19"/>
      <c r="D91" s="26"/>
      <c r="E91" s="66"/>
      <c r="F91" s="51"/>
      <c r="G91" s="146"/>
      <c r="H91" s="38"/>
      <c r="I91" s="29"/>
      <c r="J91" s="38"/>
      <c r="K91" s="296"/>
      <c r="L91" s="303"/>
      <c r="M91" s="142"/>
      <c r="N91" t="s">
        <v>46</v>
      </c>
      <c r="R91" s="2"/>
      <c r="S91" s="212"/>
      <c r="T91" s="212"/>
      <c r="U91" s="212"/>
      <c r="V91" s="212"/>
      <c r="W91" s="233"/>
    </row>
    <row r="92" spans="1:23" x14ac:dyDescent="0.4">
      <c r="A92" s="10" t="s">
        <v>13</v>
      </c>
      <c r="B92" s="117"/>
      <c r="C92" s="17"/>
      <c r="D92" s="25"/>
      <c r="E92" s="59"/>
      <c r="F92" s="52"/>
      <c r="G92" s="145"/>
      <c r="H92" s="35"/>
      <c r="I92" s="25"/>
      <c r="J92" s="35"/>
      <c r="K92" s="297"/>
      <c r="L92" s="303"/>
      <c r="M92" s="142"/>
      <c r="N92" t="s">
        <v>47</v>
      </c>
      <c r="R92" s="2"/>
      <c r="S92" s="212"/>
      <c r="T92" s="212"/>
      <c r="U92" s="212"/>
      <c r="V92" s="212"/>
      <c r="W92" s="233"/>
    </row>
    <row r="93" spans="1:23" x14ac:dyDescent="0.4">
      <c r="A93" s="10" t="s">
        <v>14</v>
      </c>
      <c r="B93" s="119"/>
      <c r="C93" s="21"/>
      <c r="D93" s="29"/>
      <c r="E93" s="147" t="s">
        <v>87</v>
      </c>
      <c r="F93" s="50"/>
      <c r="G93" s="128"/>
      <c r="H93" s="38"/>
      <c r="I93" s="29"/>
      <c r="J93" s="38"/>
      <c r="K93" s="296"/>
      <c r="L93" s="303"/>
      <c r="N93" t="s">
        <v>88</v>
      </c>
      <c r="R93" s="2"/>
      <c r="S93" s="212"/>
      <c r="T93" s="212"/>
      <c r="U93" s="212"/>
      <c r="V93" s="212"/>
      <c r="W93" s="233"/>
    </row>
    <row r="94" spans="1:23" ht="19.5" thickBot="1" x14ac:dyDescent="0.45">
      <c r="A94" s="77"/>
      <c r="B94" s="27">
        <f>SUM(B5:B93)</f>
        <v>0</v>
      </c>
      <c r="C94" s="22">
        <f>SUM(C5:C93)</f>
        <v>0</v>
      </c>
      <c r="D94" s="70"/>
      <c r="E94" s="73"/>
      <c r="F94" s="74"/>
      <c r="G94" s="120"/>
      <c r="H94" s="72"/>
      <c r="I94" s="70"/>
      <c r="J94" s="72"/>
      <c r="K94" s="299"/>
      <c r="L94" s="228"/>
      <c r="R94" s="2"/>
      <c r="S94" s="212"/>
      <c r="T94" s="212"/>
      <c r="U94" s="212"/>
      <c r="V94" s="212"/>
      <c r="W94" s="233"/>
    </row>
    <row r="95" spans="1:23" ht="19.5" thickTop="1" x14ac:dyDescent="0.4">
      <c r="B95" s="3"/>
      <c r="C95" s="23"/>
      <c r="D95" s="29"/>
      <c r="E95" s="75"/>
      <c r="F95" s="46"/>
      <c r="G95" s="29"/>
      <c r="H95" s="38"/>
      <c r="I95" s="29"/>
      <c r="J95" s="26"/>
      <c r="K95" s="89" t="s">
        <v>59</v>
      </c>
      <c r="R95" s="2"/>
      <c r="S95" s="212"/>
      <c r="T95" s="212"/>
      <c r="U95" s="212"/>
      <c r="V95" s="212"/>
      <c r="W95" s="233"/>
    </row>
    <row r="96" spans="1:23" x14ac:dyDescent="0.4">
      <c r="A96" s="8"/>
      <c r="B96" s="28"/>
      <c r="C96" s="19"/>
      <c r="D96" s="26"/>
      <c r="E96" s="41"/>
      <c r="F96" s="48"/>
      <c r="G96" s="26"/>
      <c r="H96" s="17"/>
      <c r="I96" s="26"/>
      <c r="J96" s="17"/>
      <c r="K96" s="89" t="s">
        <v>49</v>
      </c>
      <c r="R96" s="2"/>
      <c r="S96" s="212"/>
      <c r="T96" s="212"/>
      <c r="U96" s="212"/>
      <c r="V96" s="212"/>
      <c r="W96" s="233"/>
    </row>
    <row r="97" spans="1:23" x14ac:dyDescent="0.4">
      <c r="A97" s="8" t="s">
        <v>15</v>
      </c>
      <c r="B97" s="28"/>
      <c r="C97" s="19"/>
      <c r="D97" s="58"/>
      <c r="E97" s="39"/>
      <c r="F97" s="49"/>
      <c r="G97" s="25"/>
      <c r="H97" s="35"/>
      <c r="I97" s="58"/>
      <c r="J97" s="39"/>
      <c r="K97" s="89" t="s">
        <v>50</v>
      </c>
      <c r="R97" s="2"/>
      <c r="S97" s="212"/>
      <c r="T97" s="212"/>
      <c r="U97" s="212"/>
      <c r="V97" s="212"/>
      <c r="W97" s="233"/>
    </row>
    <row r="98" spans="1:23" x14ac:dyDescent="0.4">
      <c r="A98" s="3" t="s">
        <v>16</v>
      </c>
      <c r="B98" s="25"/>
      <c r="C98" s="17"/>
      <c r="D98" s="65"/>
      <c r="E98" s="39"/>
      <c r="F98" s="49"/>
      <c r="G98" s="25"/>
      <c r="H98" s="35"/>
      <c r="I98" s="65"/>
      <c r="J98" s="35"/>
      <c r="R98" s="2"/>
      <c r="S98" s="212"/>
      <c r="T98" s="212"/>
      <c r="U98" s="212"/>
      <c r="V98" s="212"/>
      <c r="W98" s="233"/>
    </row>
    <row r="99" spans="1:23" x14ac:dyDescent="0.4">
      <c r="A99" s="7" t="s">
        <v>17</v>
      </c>
      <c r="B99" s="25"/>
      <c r="C99" s="18"/>
      <c r="D99" s="29"/>
      <c r="E99" s="67"/>
      <c r="F99" s="52"/>
      <c r="G99" s="25"/>
      <c r="H99" s="35"/>
      <c r="I99" s="25"/>
      <c r="J99" s="141"/>
      <c r="R99" s="2"/>
      <c r="S99" s="212"/>
      <c r="T99" s="212"/>
      <c r="U99" s="212"/>
      <c r="V99" s="212"/>
      <c r="W99" s="233"/>
    </row>
    <row r="100" spans="1:23" x14ac:dyDescent="0.4">
      <c r="A100" s="7" t="s">
        <v>18</v>
      </c>
      <c r="B100" s="29"/>
      <c r="C100" s="18"/>
      <c r="D100" s="25"/>
      <c r="E100" s="64"/>
      <c r="F100" s="52"/>
      <c r="G100" s="25"/>
      <c r="H100" s="35"/>
      <c r="I100" s="25"/>
      <c r="J100" s="55"/>
      <c r="R100" s="2"/>
      <c r="S100" s="212"/>
      <c r="T100" s="212"/>
      <c r="U100" s="212"/>
      <c r="V100" s="212"/>
      <c r="W100" s="233"/>
    </row>
    <row r="101" spans="1:23" ht="19.5" thickBot="1" x14ac:dyDescent="0.45">
      <c r="A101" s="7" t="s">
        <v>22</v>
      </c>
      <c r="B101" s="29"/>
      <c r="C101" s="18"/>
      <c r="D101" s="62"/>
      <c r="E101" s="39"/>
      <c r="F101" s="49"/>
      <c r="G101" s="62"/>
      <c r="H101" s="35"/>
      <c r="I101" s="25"/>
      <c r="J101" s="35"/>
      <c r="R101" s="213"/>
      <c r="S101" s="214">
        <f>SUM(S69:S100)</f>
        <v>0</v>
      </c>
      <c r="T101" s="214">
        <f>SUM(T69:T100)</f>
        <v>0</v>
      </c>
      <c r="U101" s="214">
        <f>SUM(U69:U100)</f>
        <v>0</v>
      </c>
      <c r="V101" s="214">
        <f>SUM(V69:V100)</f>
        <v>0</v>
      </c>
      <c r="W101" s="234"/>
    </row>
    <row r="102" spans="1:23" x14ac:dyDescent="0.4">
      <c r="A102" s="7" t="s">
        <v>40</v>
      </c>
      <c r="B102" s="29"/>
      <c r="C102" s="19"/>
      <c r="D102" s="60"/>
      <c r="E102" s="39"/>
      <c r="F102" s="49"/>
      <c r="G102" s="60"/>
      <c r="H102" s="35"/>
      <c r="I102" s="25"/>
      <c r="J102" s="35"/>
      <c r="S102" s="209"/>
      <c r="T102" s="209"/>
      <c r="U102" s="209"/>
      <c r="V102" s="209"/>
      <c r="W102" s="208"/>
    </row>
    <row r="103" spans="1:23" x14ac:dyDescent="0.4">
      <c r="A103" s="7" t="s">
        <v>42</v>
      </c>
      <c r="B103" s="29"/>
      <c r="C103" s="17"/>
      <c r="D103" s="57"/>
      <c r="E103" s="92"/>
      <c r="F103" s="49"/>
      <c r="G103" s="57"/>
      <c r="H103" s="35"/>
      <c r="I103" s="25"/>
      <c r="J103" s="94"/>
      <c r="S103" s="209"/>
      <c r="T103" s="209"/>
      <c r="U103" s="209"/>
      <c r="V103" s="209"/>
      <c r="W103" s="208"/>
    </row>
    <row r="104" spans="1:23" x14ac:dyDescent="0.4">
      <c r="A104" s="7" t="s">
        <v>43</v>
      </c>
      <c r="B104" s="29"/>
      <c r="C104" s="17"/>
      <c r="D104" s="57"/>
      <c r="E104" s="45"/>
      <c r="F104" s="49"/>
      <c r="G104" s="57"/>
      <c r="H104" s="35"/>
      <c r="I104" s="25"/>
      <c r="J104" s="83"/>
      <c r="K104" t="s">
        <v>54</v>
      </c>
      <c r="S104" s="209"/>
      <c r="T104" s="209"/>
      <c r="U104" s="209"/>
      <c r="V104" s="209"/>
      <c r="W104" s="208"/>
    </row>
    <row r="105" spans="1:23" x14ac:dyDescent="0.4">
      <c r="A105" s="7" t="s">
        <v>19</v>
      </c>
      <c r="B105" s="29"/>
      <c r="C105" s="17"/>
      <c r="D105" s="63"/>
      <c r="E105" s="39"/>
      <c r="F105" s="49"/>
      <c r="G105" s="63"/>
      <c r="H105" s="35"/>
      <c r="I105" s="25"/>
      <c r="J105" s="35"/>
      <c r="S105" s="209"/>
      <c r="T105" s="209"/>
      <c r="U105" s="209"/>
      <c r="V105" s="209"/>
      <c r="W105" s="208"/>
    </row>
    <row r="106" spans="1:23" x14ac:dyDescent="0.4">
      <c r="A106" s="7" t="s">
        <v>20</v>
      </c>
      <c r="B106" s="26"/>
      <c r="C106" s="18"/>
      <c r="D106" s="57"/>
      <c r="E106" s="39"/>
      <c r="F106" s="49"/>
      <c r="G106" s="57"/>
      <c r="H106" s="35"/>
      <c r="I106" s="25"/>
      <c r="J106" s="35"/>
      <c r="W106" s="208"/>
    </row>
    <row r="107" spans="1:23" ht="19.5" thickBot="1" x14ac:dyDescent="0.45">
      <c r="A107" s="77" t="s">
        <v>21</v>
      </c>
      <c r="B107" s="70"/>
      <c r="C107" s="79"/>
      <c r="D107" s="27"/>
      <c r="E107" s="71"/>
      <c r="F107" s="53"/>
      <c r="G107" s="81" t="s">
        <v>711</v>
      </c>
      <c r="H107" s="78" t="s">
        <v>710</v>
      </c>
      <c r="I107" s="27" t="s">
        <v>710</v>
      </c>
      <c r="J107" s="82" t="s">
        <v>711</v>
      </c>
      <c r="W107" s="208"/>
    </row>
    <row r="108" spans="1:23" ht="20.25" thickTop="1" thickBot="1" x14ac:dyDescent="0.45">
      <c r="A108" s="4"/>
      <c r="B108" s="30"/>
      <c r="C108" s="24"/>
      <c r="D108" s="30"/>
      <c r="E108" s="40"/>
      <c r="F108" s="53"/>
      <c r="G108" s="54">
        <f>SUM(G69:G107)</f>
        <v>0</v>
      </c>
      <c r="H108" s="80">
        <f>SUM(H69:H107)</f>
        <v>0</v>
      </c>
      <c r="I108" s="30">
        <f>SUM(I5:I107)</f>
        <v>0</v>
      </c>
      <c r="J108" s="24">
        <f>SUM(J5:J107)</f>
        <v>0</v>
      </c>
      <c r="W108" s="208"/>
    </row>
    <row r="109" spans="1:23" x14ac:dyDescent="0.4">
      <c r="A109" s="2"/>
      <c r="B109" s="194"/>
    </row>
    <row r="110" spans="1:23" x14ac:dyDescent="0.4">
      <c r="G110" s="84">
        <f>(H108-G108)</f>
        <v>0</v>
      </c>
      <c r="H110" t="s">
        <v>63</v>
      </c>
      <c r="I110" t="s">
        <v>62</v>
      </c>
    </row>
    <row r="112" spans="1:23" x14ac:dyDescent="0.4">
      <c r="B112" t="s">
        <v>72</v>
      </c>
    </row>
    <row r="113" spans="2:8" x14ac:dyDescent="0.4">
      <c r="B113" t="s">
        <v>71</v>
      </c>
      <c r="F113" t="s">
        <v>162</v>
      </c>
    </row>
    <row r="114" spans="2:8" x14ac:dyDescent="0.4">
      <c r="B114" t="s">
        <v>163</v>
      </c>
    </row>
    <row r="115" spans="2:8" x14ac:dyDescent="0.4">
      <c r="B115" s="153" t="s">
        <v>161</v>
      </c>
    </row>
    <row r="116" spans="2:8" x14ac:dyDescent="0.4">
      <c r="B116" s="153" t="s">
        <v>164</v>
      </c>
    </row>
    <row r="117" spans="2:8" x14ac:dyDescent="0.4">
      <c r="B117" t="s">
        <v>102</v>
      </c>
    </row>
    <row r="118" spans="2:8" ht="19.5" thickBot="1" x14ac:dyDescent="0.45">
      <c r="B118" t="s">
        <v>237</v>
      </c>
    </row>
    <row r="119" spans="2:8" x14ac:dyDescent="0.4">
      <c r="B119" s="171" t="s">
        <v>99</v>
      </c>
      <c r="C119" s="172"/>
      <c r="D119" s="201" t="s">
        <v>4</v>
      </c>
      <c r="E119" s="172"/>
      <c r="F119" s="172"/>
      <c r="G119" s="172"/>
      <c r="H119" s="173"/>
    </row>
    <row r="120" spans="2:8" x14ac:dyDescent="0.4">
      <c r="B120" s="174" t="s">
        <v>100</v>
      </c>
      <c r="C120" s="175">
        <v>10000</v>
      </c>
      <c r="D120" s="200" t="s">
        <v>101</v>
      </c>
      <c r="E120" s="175">
        <v>10000</v>
      </c>
      <c r="F120" s="176"/>
      <c r="G120" s="199" t="s">
        <v>178</v>
      </c>
      <c r="H120" s="177"/>
    </row>
    <row r="121" spans="2:8" x14ac:dyDescent="0.4">
      <c r="B121" s="174" t="s">
        <v>229</v>
      </c>
      <c r="C121" s="175"/>
      <c r="D121" s="176"/>
      <c r="E121" s="175"/>
      <c r="F121" s="176"/>
      <c r="G121" s="176"/>
      <c r="H121" s="177"/>
    </row>
    <row r="122" spans="2:8" x14ac:dyDescent="0.4">
      <c r="B122" s="174" t="s">
        <v>181</v>
      </c>
      <c r="C122" s="175"/>
      <c r="D122" s="176"/>
      <c r="E122" s="175"/>
      <c r="F122" s="176"/>
      <c r="G122" s="176"/>
      <c r="H122" s="177"/>
    </row>
    <row r="123" spans="2:8" x14ac:dyDescent="0.4">
      <c r="B123" s="178" t="s">
        <v>106</v>
      </c>
      <c r="C123" s="179"/>
      <c r="D123" s="176"/>
      <c r="E123" s="176"/>
      <c r="F123" s="176"/>
      <c r="G123" s="176"/>
      <c r="H123" s="177"/>
    </row>
    <row r="124" spans="2:8" x14ac:dyDescent="0.4">
      <c r="B124" s="174" t="s">
        <v>99</v>
      </c>
      <c r="C124" s="176"/>
      <c r="D124" s="200" t="s">
        <v>4</v>
      </c>
      <c r="E124" s="176"/>
      <c r="F124" s="176"/>
      <c r="G124" s="176"/>
      <c r="H124" s="177"/>
    </row>
    <row r="125" spans="2:8" x14ac:dyDescent="0.4">
      <c r="B125" s="174" t="s">
        <v>65</v>
      </c>
      <c r="C125" s="175">
        <v>10000</v>
      </c>
      <c r="D125" s="202" t="s">
        <v>100</v>
      </c>
      <c r="E125" s="198">
        <v>10000</v>
      </c>
      <c r="F125" s="176"/>
      <c r="G125" s="199" t="s">
        <v>178</v>
      </c>
      <c r="H125" s="177"/>
    </row>
    <row r="126" spans="2:8" ht="19.5" thickBot="1" x14ac:dyDescent="0.45">
      <c r="B126" s="180" t="s">
        <v>116</v>
      </c>
      <c r="C126" s="181"/>
      <c r="D126" s="181"/>
      <c r="E126" s="181"/>
      <c r="F126" s="181"/>
      <c r="G126" s="181"/>
      <c r="H126" s="182"/>
    </row>
    <row r="127" spans="2:8" x14ac:dyDescent="0.4">
      <c r="B127" t="s">
        <v>117</v>
      </c>
    </row>
    <row r="129" spans="2:9" x14ac:dyDescent="0.4">
      <c r="B129" t="s">
        <v>225</v>
      </c>
    </row>
    <row r="131" spans="2:9" x14ac:dyDescent="0.4">
      <c r="B131" t="s">
        <v>222</v>
      </c>
    </row>
    <row r="132" spans="2:9" x14ac:dyDescent="0.4">
      <c r="B132" t="s">
        <v>224</v>
      </c>
    </row>
    <row r="133" spans="2:9" x14ac:dyDescent="0.4">
      <c r="B133" t="s">
        <v>223</v>
      </c>
    </row>
    <row r="134" spans="2:9" x14ac:dyDescent="0.4">
      <c r="B134" t="s">
        <v>186</v>
      </c>
    </row>
    <row r="136" spans="2:9" x14ac:dyDescent="0.4">
      <c r="B136" t="s">
        <v>238</v>
      </c>
    </row>
    <row r="137" spans="2:9" x14ac:dyDescent="0.4">
      <c r="B137" t="s">
        <v>183</v>
      </c>
    </row>
    <row r="138" spans="2:9" x14ac:dyDescent="0.4">
      <c r="B138" t="s">
        <v>177</v>
      </c>
    </row>
    <row r="139" spans="2:9" x14ac:dyDescent="0.4">
      <c r="B139" t="s">
        <v>184</v>
      </c>
    </row>
    <row r="140" spans="2:9" ht="19.5" thickBot="1" x14ac:dyDescent="0.45">
      <c r="B140" t="s">
        <v>179</v>
      </c>
    </row>
    <row r="141" spans="2:9" x14ac:dyDescent="0.4">
      <c r="B141" s="183" t="s">
        <v>180</v>
      </c>
      <c r="C141" s="184"/>
      <c r="D141" s="184"/>
      <c r="E141" s="184"/>
      <c r="F141" s="184"/>
      <c r="G141" s="184"/>
      <c r="H141" s="185"/>
    </row>
    <row r="142" spans="2:9" x14ac:dyDescent="0.4">
      <c r="B142" s="186" t="s">
        <v>3</v>
      </c>
      <c r="C142" s="187"/>
      <c r="D142" s="203" t="s">
        <v>4</v>
      </c>
      <c r="E142" s="187"/>
      <c r="F142" s="187"/>
      <c r="G142" s="187"/>
      <c r="H142" s="188"/>
    </row>
    <row r="143" spans="2:9" x14ac:dyDescent="0.4">
      <c r="B143" s="186" t="s">
        <v>100</v>
      </c>
      <c r="C143" s="189">
        <v>10000</v>
      </c>
      <c r="D143" s="203" t="s">
        <v>101</v>
      </c>
      <c r="E143" s="189">
        <v>10000</v>
      </c>
      <c r="F143" s="187"/>
      <c r="G143" s="195" t="s">
        <v>230</v>
      </c>
      <c r="H143" s="196"/>
      <c r="I143" t="s">
        <v>234</v>
      </c>
    </row>
    <row r="144" spans="2:9" x14ac:dyDescent="0.4">
      <c r="B144" s="186" t="s">
        <v>187</v>
      </c>
      <c r="C144" s="187"/>
      <c r="D144" s="187"/>
      <c r="E144" s="187"/>
      <c r="F144" s="187"/>
      <c r="G144" s="187"/>
      <c r="H144" s="188"/>
      <c r="I144" t="s">
        <v>235</v>
      </c>
    </row>
    <row r="145" spans="2:9" x14ac:dyDescent="0.4">
      <c r="B145" s="186" t="s">
        <v>181</v>
      </c>
      <c r="C145" s="187"/>
      <c r="D145" s="187"/>
      <c r="E145" s="187"/>
      <c r="F145" s="187"/>
      <c r="G145" s="187"/>
      <c r="H145" s="188"/>
      <c r="I145" t="s">
        <v>236</v>
      </c>
    </row>
    <row r="146" spans="2:9" x14ac:dyDescent="0.4">
      <c r="B146" s="186" t="s">
        <v>3</v>
      </c>
      <c r="C146" s="187"/>
      <c r="D146" s="187"/>
      <c r="E146" s="187"/>
      <c r="F146" s="187"/>
      <c r="G146" s="187"/>
      <c r="H146" s="188"/>
    </row>
    <row r="147" spans="2:9" ht="19.5" thickBot="1" x14ac:dyDescent="0.45">
      <c r="B147" s="192" t="s">
        <v>65</v>
      </c>
      <c r="C147" s="190">
        <v>10000</v>
      </c>
      <c r="D147" s="204" t="s">
        <v>101</v>
      </c>
      <c r="E147" s="197">
        <v>10000</v>
      </c>
      <c r="F147" s="191"/>
      <c r="G147" s="195" t="s">
        <v>182</v>
      </c>
      <c r="H147" s="196"/>
      <c r="I147" t="s">
        <v>231</v>
      </c>
    </row>
    <row r="148" spans="2:9" x14ac:dyDescent="0.4">
      <c r="B148" s="194" t="s">
        <v>227</v>
      </c>
      <c r="I148" t="s">
        <v>232</v>
      </c>
    </row>
    <row r="150" spans="2:9" x14ac:dyDescent="0.4">
      <c r="B150" s="193" t="s">
        <v>228</v>
      </c>
    </row>
    <row r="151" spans="2:9" x14ac:dyDescent="0.4">
      <c r="B151" s="207" t="s">
        <v>254</v>
      </c>
    </row>
    <row r="152" spans="2:9" x14ac:dyDescent="0.4">
      <c r="B152" s="193" t="s">
        <v>255</v>
      </c>
    </row>
    <row r="153" spans="2:9" x14ac:dyDescent="0.4">
      <c r="B153" t="s">
        <v>233</v>
      </c>
    </row>
    <row r="158" spans="2:9" x14ac:dyDescent="0.4">
      <c r="B158" t="s">
        <v>107</v>
      </c>
    </row>
    <row r="159" spans="2:9" x14ac:dyDescent="0.4">
      <c r="B159" t="s">
        <v>188</v>
      </c>
    </row>
    <row r="160" spans="2:9" x14ac:dyDescent="0.4">
      <c r="B160" t="s">
        <v>226</v>
      </c>
    </row>
    <row r="161" spans="2:7" x14ac:dyDescent="0.4">
      <c r="B161" t="s">
        <v>185</v>
      </c>
    </row>
    <row r="162" spans="2:7" x14ac:dyDescent="0.4">
      <c r="B162" t="s">
        <v>189</v>
      </c>
    </row>
    <row r="164" spans="2:7" x14ac:dyDescent="0.4">
      <c r="B164" t="s">
        <v>165</v>
      </c>
    </row>
    <row r="165" spans="2:7" x14ac:dyDescent="0.4">
      <c r="B165" t="s">
        <v>166</v>
      </c>
    </row>
    <row r="166" spans="2:7" x14ac:dyDescent="0.4">
      <c r="B166" t="s">
        <v>103</v>
      </c>
    </row>
    <row r="167" spans="2:7" x14ac:dyDescent="0.4">
      <c r="B167" t="s">
        <v>108</v>
      </c>
    </row>
    <row r="168" spans="2:7" x14ac:dyDescent="0.4">
      <c r="B168" t="s">
        <v>3</v>
      </c>
      <c r="D168" t="s">
        <v>4</v>
      </c>
    </row>
    <row r="169" spans="2:7" x14ac:dyDescent="0.4">
      <c r="B169" t="s">
        <v>104</v>
      </c>
      <c r="C169">
        <v>300</v>
      </c>
      <c r="D169" t="s">
        <v>105</v>
      </c>
      <c r="E169">
        <v>300</v>
      </c>
    </row>
    <row r="170" spans="2:7" x14ac:dyDescent="0.4">
      <c r="B170" t="s">
        <v>167</v>
      </c>
    </row>
    <row r="172" spans="2:7" x14ac:dyDescent="0.4">
      <c r="B172" s="153" t="s">
        <v>96</v>
      </c>
    </row>
    <row r="173" spans="2:7" x14ac:dyDescent="0.4">
      <c r="B173" s="153"/>
    </row>
    <row r="174" spans="2:7" x14ac:dyDescent="0.4">
      <c r="B174" t="s">
        <v>190</v>
      </c>
    </row>
    <row r="175" spans="2:7" x14ac:dyDescent="0.4">
      <c r="B175" s="170" t="s">
        <v>214</v>
      </c>
    </row>
    <row r="176" spans="2:7" x14ac:dyDescent="0.4">
      <c r="B176" t="s">
        <v>97</v>
      </c>
      <c r="G176" t="s">
        <v>176</v>
      </c>
    </row>
    <row r="177" spans="2:7" x14ac:dyDescent="0.4">
      <c r="B177" t="s">
        <v>3</v>
      </c>
      <c r="D177" t="s">
        <v>4</v>
      </c>
    </row>
    <row r="178" spans="2:7" x14ac:dyDescent="0.4">
      <c r="B178" t="s">
        <v>340</v>
      </c>
      <c r="C178" s="156">
        <v>10000</v>
      </c>
      <c r="D178" t="s">
        <v>170</v>
      </c>
      <c r="E178" s="156">
        <v>10000</v>
      </c>
    </row>
    <row r="180" spans="2:7" x14ac:dyDescent="0.4">
      <c r="B180" s="154" t="s">
        <v>215</v>
      </c>
      <c r="G180" t="s">
        <v>338</v>
      </c>
    </row>
    <row r="181" spans="2:7" x14ac:dyDescent="0.4">
      <c r="B181" s="154" t="s">
        <v>98</v>
      </c>
    </row>
    <row r="182" spans="2:7" x14ac:dyDescent="0.4">
      <c r="B182" t="s">
        <v>168</v>
      </c>
    </row>
    <row r="183" spans="2:7" x14ac:dyDescent="0.4">
      <c r="B183" t="s">
        <v>198</v>
      </c>
      <c r="G183" t="s">
        <v>175</v>
      </c>
    </row>
    <row r="184" spans="2:7" x14ac:dyDescent="0.4">
      <c r="B184" t="s">
        <v>3</v>
      </c>
      <c r="D184" t="s">
        <v>4</v>
      </c>
    </row>
    <row r="185" spans="2:7" x14ac:dyDescent="0.4">
      <c r="B185" t="s">
        <v>169</v>
      </c>
      <c r="C185" s="156">
        <v>10000</v>
      </c>
      <c r="D185" t="s">
        <v>340</v>
      </c>
      <c r="E185" s="156">
        <v>10000</v>
      </c>
    </row>
    <row r="187" spans="2:7" x14ac:dyDescent="0.4">
      <c r="B187" t="s">
        <v>199</v>
      </c>
      <c r="G187" t="s">
        <v>339</v>
      </c>
    </row>
    <row r="188" spans="2:7" x14ac:dyDescent="0.4">
      <c r="B188" t="s">
        <v>197</v>
      </c>
    </row>
    <row r="189" spans="2:7" x14ac:dyDescent="0.4">
      <c r="B189" t="s">
        <v>3</v>
      </c>
      <c r="D189" t="s">
        <v>4</v>
      </c>
    </row>
    <row r="190" spans="2:7" x14ac:dyDescent="0.4">
      <c r="B190" t="s">
        <v>53</v>
      </c>
      <c r="C190" s="156">
        <v>500</v>
      </c>
      <c r="D190" t="s">
        <v>340</v>
      </c>
      <c r="E190" s="156">
        <v>500</v>
      </c>
    </row>
    <row r="192" spans="2:7" x14ac:dyDescent="0.4">
      <c r="B192" s="154" t="s">
        <v>156</v>
      </c>
    </row>
    <row r="195" spans="2:5" x14ac:dyDescent="0.4">
      <c r="B195" s="155" t="s">
        <v>114</v>
      </c>
    </row>
    <row r="196" spans="2:5" ht="19.5" x14ac:dyDescent="0.4">
      <c r="B196" s="157" t="s">
        <v>111</v>
      </c>
      <c r="C196" s="158" t="s">
        <v>112</v>
      </c>
    </row>
    <row r="197" spans="2:5" x14ac:dyDescent="0.4">
      <c r="B197" t="s">
        <v>171</v>
      </c>
    </row>
    <row r="198" spans="2:5" ht="19.5" x14ac:dyDescent="0.4">
      <c r="B198" s="157" t="s">
        <v>172</v>
      </c>
    </row>
    <row r="199" spans="2:5" ht="19.5" x14ac:dyDescent="0.4">
      <c r="B199" s="157" t="s">
        <v>115</v>
      </c>
    </row>
    <row r="200" spans="2:5" x14ac:dyDescent="0.4">
      <c r="B200" t="s">
        <v>113</v>
      </c>
    </row>
    <row r="201" spans="2:5" ht="19.5" x14ac:dyDescent="0.4">
      <c r="B201" s="157" t="s">
        <v>173</v>
      </c>
    </row>
    <row r="202" spans="2:5" x14ac:dyDescent="0.4">
      <c r="B202" t="s">
        <v>174</v>
      </c>
    </row>
    <row r="205" spans="2:5" x14ac:dyDescent="0.4">
      <c r="B205" s="155" t="s">
        <v>196</v>
      </c>
    </row>
    <row r="206" spans="2:5" x14ac:dyDescent="0.4">
      <c r="B206" t="s">
        <v>256</v>
      </c>
    </row>
    <row r="207" spans="2:5" x14ac:dyDescent="0.4">
      <c r="B207" s="170" t="s">
        <v>212</v>
      </c>
    </row>
    <row r="208" spans="2:5" x14ac:dyDescent="0.4">
      <c r="B208" s="166" t="s">
        <v>3</v>
      </c>
      <c r="C208" s="168"/>
      <c r="D208" s="166" t="s">
        <v>4</v>
      </c>
      <c r="E208" s="168"/>
    </row>
    <row r="209" spans="2:8" x14ac:dyDescent="0.4">
      <c r="B209" s="149" t="s">
        <v>32</v>
      </c>
      <c r="C209" s="167">
        <v>10000</v>
      </c>
      <c r="D209" s="149" t="s">
        <v>169</v>
      </c>
      <c r="E209" s="167">
        <v>10000</v>
      </c>
      <c r="H209" t="s">
        <v>191</v>
      </c>
    </row>
    <row r="211" spans="2:8" x14ac:dyDescent="0.4">
      <c r="B211" s="153" t="s">
        <v>213</v>
      </c>
    </row>
    <row r="212" spans="2:8" x14ac:dyDescent="0.4">
      <c r="B212" t="s">
        <v>95</v>
      </c>
      <c r="C212" t="s">
        <v>195</v>
      </c>
    </row>
    <row r="213" spans="2:8" x14ac:dyDescent="0.4">
      <c r="B213" s="44"/>
      <c r="C213" s="165" t="s">
        <v>90</v>
      </c>
      <c r="D213" s="148"/>
      <c r="E213" s="166"/>
      <c r="F213" s="165" t="s">
        <v>91</v>
      </c>
    </row>
    <row r="214" spans="2:8" x14ac:dyDescent="0.4">
      <c r="B214" s="149" t="s">
        <v>93</v>
      </c>
      <c r="C214" s="150">
        <v>10500</v>
      </c>
      <c r="D214" s="149"/>
      <c r="E214" s="149" t="s">
        <v>32</v>
      </c>
      <c r="F214" s="150">
        <v>10500</v>
      </c>
      <c r="G214" t="s">
        <v>192</v>
      </c>
    </row>
    <row r="215" spans="2:8" x14ac:dyDescent="0.4">
      <c r="B215" s="149" t="s">
        <v>170</v>
      </c>
      <c r="C215" s="150">
        <v>10000</v>
      </c>
      <c r="D215" s="149"/>
      <c r="E215" s="149" t="s">
        <v>93</v>
      </c>
      <c r="F215" s="150">
        <v>10000</v>
      </c>
      <c r="G215" t="s">
        <v>193</v>
      </c>
    </row>
    <row r="216" spans="2:8" x14ac:dyDescent="0.4">
      <c r="B216" s="149" t="s">
        <v>94</v>
      </c>
      <c r="C216" s="151">
        <v>500</v>
      </c>
      <c r="D216" s="149"/>
      <c r="E216" s="149" t="s">
        <v>92</v>
      </c>
      <c r="F216" s="151">
        <v>500</v>
      </c>
      <c r="G216" t="s">
        <v>194</v>
      </c>
    </row>
    <row r="217" spans="2:8" x14ac:dyDescent="0.4">
      <c r="B217" s="152"/>
      <c r="C217" s="169"/>
      <c r="D217" s="152"/>
      <c r="E217" s="152"/>
      <c r="F217" s="169"/>
    </row>
    <row r="218" spans="2:8" x14ac:dyDescent="0.4">
      <c r="B218" s="152" t="s">
        <v>201</v>
      </c>
      <c r="C218" s="152"/>
      <c r="D218" s="152"/>
      <c r="E218" s="152"/>
      <c r="F218" s="152"/>
    </row>
    <row r="219" spans="2:8" x14ac:dyDescent="0.4">
      <c r="B219" t="s">
        <v>205</v>
      </c>
    </row>
    <row r="220" spans="2:8" x14ac:dyDescent="0.4">
      <c r="B220" t="s">
        <v>200</v>
      </c>
    </row>
    <row r="221" spans="2:8" x14ac:dyDescent="0.4">
      <c r="B221" t="s">
        <v>202</v>
      </c>
    </row>
    <row r="222" spans="2:8" x14ac:dyDescent="0.4">
      <c r="B222" t="s">
        <v>204</v>
      </c>
    </row>
    <row r="223" spans="2:8" x14ac:dyDescent="0.4">
      <c r="B223" t="s">
        <v>203</v>
      </c>
    </row>
    <row r="224" spans="2:8" x14ac:dyDescent="0.4">
      <c r="B224" t="s">
        <v>206</v>
      </c>
    </row>
    <row r="225" spans="2:6" x14ac:dyDescent="0.4">
      <c r="B225" t="s">
        <v>208</v>
      </c>
      <c r="F225" t="s">
        <v>209</v>
      </c>
    </row>
    <row r="226" spans="2:6" x14ac:dyDescent="0.4">
      <c r="B226" t="s">
        <v>207</v>
      </c>
    </row>
    <row r="227" spans="2:6" x14ac:dyDescent="0.4">
      <c r="B227" t="s">
        <v>210</v>
      </c>
    </row>
    <row r="228" spans="2:6" x14ac:dyDescent="0.4">
      <c r="B228" t="s">
        <v>216</v>
      </c>
    </row>
    <row r="231" spans="2:6" x14ac:dyDescent="0.4">
      <c r="B231" t="s">
        <v>211</v>
      </c>
    </row>
    <row r="234" spans="2:6" x14ac:dyDescent="0.4">
      <c r="B234" t="s">
        <v>110</v>
      </c>
    </row>
    <row r="236" spans="2:6" x14ac:dyDescent="0.4">
      <c r="B236" t="s">
        <v>217</v>
      </c>
    </row>
    <row r="237" spans="2:6" x14ac:dyDescent="0.4">
      <c r="B237" t="s">
        <v>218</v>
      </c>
    </row>
    <row r="238" spans="2:6" x14ac:dyDescent="0.4">
      <c r="B238" t="s">
        <v>220</v>
      </c>
    </row>
    <row r="239" spans="2:6" x14ac:dyDescent="0.4">
      <c r="B239" t="s">
        <v>219</v>
      </c>
    </row>
    <row r="240" spans="2:6" x14ac:dyDescent="0.4">
      <c r="B240" t="s">
        <v>221</v>
      </c>
    </row>
    <row r="243" spans="2:2" x14ac:dyDescent="0.4">
      <c r="B243" s="153"/>
    </row>
    <row r="244" spans="2:2" x14ac:dyDescent="0.4">
      <c r="B244" t="s">
        <v>251</v>
      </c>
    </row>
    <row r="245" spans="2:2" x14ac:dyDescent="0.4">
      <c r="B245" t="s">
        <v>250</v>
      </c>
    </row>
    <row r="246" spans="2:2" x14ac:dyDescent="0.4">
      <c r="B246" t="s">
        <v>252</v>
      </c>
    </row>
    <row r="247" spans="2:2" x14ac:dyDescent="0.4">
      <c r="B247" t="s">
        <v>249</v>
      </c>
    </row>
    <row r="248" spans="2:2" x14ac:dyDescent="0.4">
      <c r="B248" t="s">
        <v>253</v>
      </c>
    </row>
  </sheetData>
  <mergeCells count="7">
    <mergeCell ref="A1:J1"/>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AA405"/>
  <sheetViews>
    <sheetView topLeftCell="A41" zoomScale="84" zoomScaleNormal="84" workbookViewId="0">
      <selection activeCell="A54" sqref="A54"/>
    </sheetView>
  </sheetViews>
  <sheetFormatPr defaultRowHeight="18.75" x14ac:dyDescent="0.4"/>
  <cols>
    <col min="3" max="3" width="15.625" customWidth="1"/>
    <col min="4" max="4" width="14.5" customWidth="1"/>
    <col min="5" max="5" width="13.625" customWidth="1"/>
    <col min="6" max="6" width="14.125" customWidth="1"/>
    <col min="7" max="7" width="13.375" customWidth="1"/>
    <col min="9" max="9" width="12.25" customWidth="1"/>
    <col min="10" max="10" width="12.75" customWidth="1"/>
    <col min="12" max="12" width="12.75" customWidth="1"/>
    <col min="13" max="13" width="13.125" customWidth="1"/>
    <col min="14" max="14" width="8.875" customWidth="1"/>
  </cols>
  <sheetData>
    <row r="1" spans="1:7" x14ac:dyDescent="0.4">
      <c r="A1" t="s">
        <v>118</v>
      </c>
    </row>
    <row r="2" spans="1:7" x14ac:dyDescent="0.4">
      <c r="B2" s="155" t="s">
        <v>119</v>
      </c>
      <c r="G2" t="s">
        <v>132</v>
      </c>
    </row>
    <row r="3" spans="1:7" x14ac:dyDescent="0.4">
      <c r="G3" s="162" t="s">
        <v>547</v>
      </c>
    </row>
    <row r="4" spans="1:7" x14ac:dyDescent="0.4">
      <c r="C4" t="s">
        <v>120</v>
      </c>
      <c r="E4" t="s">
        <v>4</v>
      </c>
      <c r="G4" s="159" t="s">
        <v>133</v>
      </c>
    </row>
    <row r="5" spans="1:7" x14ac:dyDescent="0.4">
      <c r="B5" t="s">
        <v>121</v>
      </c>
      <c r="G5" t="s">
        <v>73</v>
      </c>
    </row>
    <row r="6" spans="1:7" x14ac:dyDescent="0.4">
      <c r="C6" t="s">
        <v>144</v>
      </c>
      <c r="E6" t="s">
        <v>123</v>
      </c>
      <c r="G6" s="160" t="s">
        <v>551</v>
      </c>
    </row>
    <row r="7" spans="1:7" x14ac:dyDescent="0.4">
      <c r="B7" t="s">
        <v>139</v>
      </c>
      <c r="G7" s="287" t="s">
        <v>542</v>
      </c>
    </row>
    <row r="8" spans="1:7" x14ac:dyDescent="0.4">
      <c r="C8" t="s">
        <v>140</v>
      </c>
      <c r="E8" t="s">
        <v>141</v>
      </c>
      <c r="G8" s="160" t="s">
        <v>545</v>
      </c>
    </row>
    <row r="9" spans="1:7" x14ac:dyDescent="0.4">
      <c r="G9" s="160" t="s">
        <v>543</v>
      </c>
    </row>
    <row r="10" spans="1:7" x14ac:dyDescent="0.4">
      <c r="B10" t="s">
        <v>124</v>
      </c>
      <c r="G10" s="160" t="s">
        <v>546</v>
      </c>
    </row>
    <row r="11" spans="1:7" x14ac:dyDescent="0.4">
      <c r="C11" s="163" t="s">
        <v>138</v>
      </c>
      <c r="E11" t="s">
        <v>122</v>
      </c>
      <c r="G11" s="161" t="s">
        <v>759</v>
      </c>
    </row>
    <row r="12" spans="1:7" x14ac:dyDescent="0.4">
      <c r="B12" t="s">
        <v>160</v>
      </c>
      <c r="C12" s="163"/>
      <c r="G12" s="161" t="s">
        <v>550</v>
      </c>
    </row>
    <row r="13" spans="1:7" x14ac:dyDescent="0.4">
      <c r="C13" s="163" t="s">
        <v>361</v>
      </c>
      <c r="E13" s="161" t="s">
        <v>362</v>
      </c>
      <c r="G13" s="159" t="s">
        <v>549</v>
      </c>
    </row>
    <row r="14" spans="1:7" x14ac:dyDescent="0.4">
      <c r="B14" s="206" t="s">
        <v>151</v>
      </c>
      <c r="G14" t="s">
        <v>544</v>
      </c>
    </row>
    <row r="15" spans="1:7" x14ac:dyDescent="0.4">
      <c r="C15" s="161" t="s">
        <v>129</v>
      </c>
      <c r="E15" t="s">
        <v>123</v>
      </c>
      <c r="G15" s="159"/>
    </row>
    <row r="16" spans="1:7" x14ac:dyDescent="0.4">
      <c r="B16" s="205" t="s">
        <v>152</v>
      </c>
    </row>
    <row r="17" spans="2:7" x14ac:dyDescent="0.4">
      <c r="C17" s="161" t="s">
        <v>147</v>
      </c>
      <c r="E17" t="s">
        <v>123</v>
      </c>
      <c r="G17" t="s">
        <v>548</v>
      </c>
    </row>
    <row r="18" spans="2:7" x14ac:dyDescent="0.4">
      <c r="C18" t="s">
        <v>137</v>
      </c>
      <c r="E18" t="s">
        <v>123</v>
      </c>
    </row>
    <row r="20" spans="2:7" x14ac:dyDescent="0.4">
      <c r="C20" s="163"/>
    </row>
    <row r="22" spans="2:7" x14ac:dyDescent="0.4">
      <c r="B22" t="s">
        <v>510</v>
      </c>
    </row>
    <row r="23" spans="2:7" x14ac:dyDescent="0.4">
      <c r="B23" t="s">
        <v>511</v>
      </c>
    </row>
    <row r="27" spans="2:7" x14ac:dyDescent="0.4">
      <c r="B27" s="155" t="s">
        <v>125</v>
      </c>
    </row>
    <row r="29" spans="2:7" x14ac:dyDescent="0.4">
      <c r="C29" t="s">
        <v>3</v>
      </c>
      <c r="E29" t="s">
        <v>4</v>
      </c>
    </row>
    <row r="30" spans="2:7" x14ac:dyDescent="0.4">
      <c r="B30" t="s">
        <v>126</v>
      </c>
    </row>
    <row r="31" spans="2:7" x14ac:dyDescent="0.4">
      <c r="C31" t="s">
        <v>134</v>
      </c>
      <c r="E31" t="s">
        <v>143</v>
      </c>
    </row>
    <row r="32" spans="2:7" x14ac:dyDescent="0.4">
      <c r="B32" t="s">
        <v>145</v>
      </c>
    </row>
    <row r="33" spans="2:7" x14ac:dyDescent="0.4">
      <c r="C33" t="s">
        <v>142</v>
      </c>
      <c r="E33" t="s">
        <v>101</v>
      </c>
    </row>
    <row r="34" spans="2:7" x14ac:dyDescent="0.4">
      <c r="B34" t="s">
        <v>136</v>
      </c>
    </row>
    <row r="35" spans="2:7" x14ac:dyDescent="0.4">
      <c r="C35" t="s">
        <v>127</v>
      </c>
      <c r="E35" s="161" t="s">
        <v>135</v>
      </c>
    </row>
    <row r="36" spans="2:7" x14ac:dyDescent="0.4">
      <c r="B36" t="s">
        <v>157</v>
      </c>
      <c r="G36" t="s">
        <v>131</v>
      </c>
    </row>
    <row r="37" spans="2:7" x14ac:dyDescent="0.4">
      <c r="C37" s="163" t="s">
        <v>128</v>
      </c>
      <c r="E37" s="163" t="s">
        <v>153</v>
      </c>
    </row>
    <row r="38" spans="2:7" x14ac:dyDescent="0.4">
      <c r="B38" t="s">
        <v>158</v>
      </c>
      <c r="G38" t="s">
        <v>130</v>
      </c>
    </row>
    <row r="39" spans="2:7" x14ac:dyDescent="0.4">
      <c r="C39" t="s">
        <v>127</v>
      </c>
      <c r="E39" s="163" t="s">
        <v>154</v>
      </c>
    </row>
    <row r="40" spans="2:7" x14ac:dyDescent="0.4">
      <c r="B40" s="205" t="s">
        <v>159</v>
      </c>
    </row>
    <row r="41" spans="2:7" x14ac:dyDescent="0.4">
      <c r="C41" t="s">
        <v>127</v>
      </c>
      <c r="E41" s="161" t="s">
        <v>146</v>
      </c>
    </row>
    <row r="42" spans="2:7" ht="19.5" x14ac:dyDescent="0.4">
      <c r="B42" s="164" t="s">
        <v>148</v>
      </c>
    </row>
    <row r="43" spans="2:7" x14ac:dyDescent="0.4">
      <c r="C43" t="s">
        <v>150</v>
      </c>
      <c r="E43" s="161" t="s">
        <v>149</v>
      </c>
      <c r="G43" t="s">
        <v>155</v>
      </c>
    </row>
    <row r="44" spans="2:7" x14ac:dyDescent="0.4">
      <c r="E44" s="161"/>
    </row>
    <row r="45" spans="2:7" x14ac:dyDescent="0.4">
      <c r="E45" s="161"/>
    </row>
    <row r="47" spans="2:7" x14ac:dyDescent="0.4">
      <c r="B47" t="s">
        <v>239</v>
      </c>
    </row>
    <row r="48" spans="2:7" x14ac:dyDescent="0.4">
      <c r="B48" t="s">
        <v>240</v>
      </c>
      <c r="D48" t="s">
        <v>247</v>
      </c>
    </row>
    <row r="49" spans="1:9" x14ac:dyDescent="0.4">
      <c r="B49" t="s">
        <v>241</v>
      </c>
      <c r="D49" t="s">
        <v>244</v>
      </c>
    </row>
    <row r="50" spans="1:9" x14ac:dyDescent="0.4">
      <c r="B50" t="s">
        <v>242</v>
      </c>
      <c r="D50" t="s">
        <v>245</v>
      </c>
    </row>
    <row r="51" spans="1:9" x14ac:dyDescent="0.4">
      <c r="B51" t="s">
        <v>243</v>
      </c>
      <c r="D51" t="s">
        <v>244</v>
      </c>
    </row>
    <row r="52" spans="1:9" x14ac:dyDescent="0.4">
      <c r="B52" t="s">
        <v>246</v>
      </c>
    </row>
    <row r="53" spans="1:9" x14ac:dyDescent="0.4">
      <c r="B53" t="s">
        <v>248</v>
      </c>
    </row>
    <row r="54" spans="1:9" x14ac:dyDescent="0.4">
      <c r="B54" s="159"/>
    </row>
    <row r="55" spans="1:9" x14ac:dyDescent="0.4">
      <c r="A55" t="s">
        <v>783</v>
      </c>
      <c r="B55" s="268" t="s">
        <v>413</v>
      </c>
      <c r="C55" t="s">
        <v>433</v>
      </c>
      <c r="G55" s="161" t="s">
        <v>363</v>
      </c>
      <c r="H55" t="s">
        <v>520</v>
      </c>
    </row>
    <row r="56" spans="1:9" x14ac:dyDescent="0.4">
      <c r="C56" t="s">
        <v>434</v>
      </c>
      <c r="E56" t="s">
        <v>435</v>
      </c>
      <c r="I56" t="s">
        <v>132</v>
      </c>
    </row>
    <row r="57" spans="1:9" x14ac:dyDescent="0.4">
      <c r="C57" s="149" t="s">
        <v>3</v>
      </c>
      <c r="D57" s="149"/>
      <c r="E57" s="149"/>
      <c r="F57" s="149" t="s">
        <v>4</v>
      </c>
      <c r="G57" s="149"/>
      <c r="I57" s="162" t="s">
        <v>763</v>
      </c>
    </row>
    <row r="58" spans="1:9" x14ac:dyDescent="0.4">
      <c r="C58" s="149" t="s">
        <v>32</v>
      </c>
      <c r="D58" s="167">
        <v>3000000</v>
      </c>
      <c r="E58" s="149"/>
      <c r="F58" s="149" t="s">
        <v>363</v>
      </c>
      <c r="G58" s="167">
        <v>3000000</v>
      </c>
      <c r="I58" s="159" t="s">
        <v>712</v>
      </c>
    </row>
    <row r="59" spans="1:9" x14ac:dyDescent="0.4">
      <c r="I59" t="s">
        <v>73</v>
      </c>
    </row>
    <row r="60" spans="1:9" x14ac:dyDescent="0.4">
      <c r="A60">
        <v>2</v>
      </c>
      <c r="B60" s="161" t="s">
        <v>411</v>
      </c>
      <c r="C60" t="s">
        <v>436</v>
      </c>
      <c r="I60" s="160" t="s">
        <v>785</v>
      </c>
    </row>
    <row r="61" spans="1:9" x14ac:dyDescent="0.4">
      <c r="C61" t="s">
        <v>437</v>
      </c>
      <c r="G61" s="161" t="s">
        <v>439</v>
      </c>
      <c r="H61" t="s">
        <v>73</v>
      </c>
    </row>
    <row r="62" spans="1:9" x14ac:dyDescent="0.4">
      <c r="C62" t="s">
        <v>438</v>
      </c>
      <c r="I62" t="s">
        <v>520</v>
      </c>
    </row>
    <row r="63" spans="1:9" x14ac:dyDescent="0.4">
      <c r="C63" s="149" t="s">
        <v>3</v>
      </c>
      <c r="D63" s="149"/>
      <c r="E63" s="149"/>
      <c r="F63" s="149" t="s">
        <v>4</v>
      </c>
      <c r="G63" s="149"/>
      <c r="I63" s="159" t="s">
        <v>757</v>
      </c>
    </row>
    <row r="64" spans="1:9" x14ac:dyDescent="0.4">
      <c r="C64" s="149" t="s">
        <v>346</v>
      </c>
      <c r="D64" s="167">
        <v>10000</v>
      </c>
      <c r="E64" s="149"/>
      <c r="F64" s="149" t="s">
        <v>439</v>
      </c>
      <c r="G64" s="167">
        <v>10000</v>
      </c>
    </row>
    <row r="65" spans="1:27" x14ac:dyDescent="0.4">
      <c r="I65" s="287" t="s">
        <v>542</v>
      </c>
    </row>
    <row r="66" spans="1:27" x14ac:dyDescent="0.4">
      <c r="A66">
        <v>3</v>
      </c>
      <c r="B66" s="161" t="s">
        <v>411</v>
      </c>
      <c r="C66" t="s">
        <v>440</v>
      </c>
      <c r="I66" s="160" t="s">
        <v>784</v>
      </c>
    </row>
    <row r="67" spans="1:27" x14ac:dyDescent="0.4">
      <c r="C67" t="s">
        <v>441</v>
      </c>
      <c r="G67" s="161" t="s">
        <v>442</v>
      </c>
      <c r="H67" t="s">
        <v>73</v>
      </c>
      <c r="I67" s="160" t="s">
        <v>543</v>
      </c>
    </row>
    <row r="68" spans="1:27" x14ac:dyDescent="0.4">
      <c r="C68" s="149" t="s">
        <v>3</v>
      </c>
      <c r="D68" s="149"/>
      <c r="E68" s="149"/>
      <c r="F68" s="149" t="s">
        <v>4</v>
      </c>
      <c r="G68" s="149"/>
      <c r="I68" s="287" t="s">
        <v>756</v>
      </c>
      <c r="J68" s="154"/>
      <c r="K68" s="154"/>
      <c r="L68" s="154"/>
      <c r="M68" s="154"/>
      <c r="N68" s="154"/>
      <c r="O68" s="154"/>
      <c r="P68" s="154"/>
      <c r="Q68" s="154"/>
      <c r="R68" s="154"/>
      <c r="S68" s="154"/>
      <c r="T68" s="154"/>
      <c r="U68" s="154"/>
      <c r="V68" s="154"/>
      <c r="W68" s="154"/>
      <c r="X68" s="154"/>
      <c r="Y68" s="154"/>
      <c r="Z68" s="154"/>
      <c r="AA68" s="154"/>
    </row>
    <row r="69" spans="1:27" x14ac:dyDescent="0.4">
      <c r="C69" s="149" t="s">
        <v>443</v>
      </c>
      <c r="D69" s="167">
        <v>2000000</v>
      </c>
      <c r="E69" s="149"/>
      <c r="F69" s="149" t="s">
        <v>442</v>
      </c>
      <c r="G69" s="167">
        <v>2000000</v>
      </c>
      <c r="I69" s="155" t="s">
        <v>758</v>
      </c>
      <c r="J69" s="154"/>
      <c r="K69" s="154"/>
      <c r="L69" s="154"/>
      <c r="M69" s="154"/>
      <c r="N69" s="154"/>
      <c r="O69" s="154"/>
      <c r="P69" s="154"/>
      <c r="Q69" s="154"/>
      <c r="R69" s="154"/>
      <c r="S69" s="154"/>
      <c r="T69" s="154"/>
      <c r="U69" s="154"/>
      <c r="V69" s="154"/>
      <c r="W69" s="154"/>
      <c r="X69" s="154"/>
      <c r="Y69" s="154"/>
      <c r="Z69" s="154"/>
      <c r="AA69" s="154"/>
    </row>
    <row r="71" spans="1:27" x14ac:dyDescent="0.4">
      <c r="A71">
        <v>6</v>
      </c>
      <c r="B71" s="161" t="s">
        <v>411</v>
      </c>
      <c r="C71" t="s">
        <v>444</v>
      </c>
      <c r="I71" s="154" t="s">
        <v>788</v>
      </c>
      <c r="N71" s="155" t="s">
        <v>787</v>
      </c>
    </row>
    <row r="72" spans="1:27" x14ac:dyDescent="0.4">
      <c r="C72" t="s">
        <v>445</v>
      </c>
      <c r="G72" s="161" t="s">
        <v>385</v>
      </c>
      <c r="H72" t="s">
        <v>132</v>
      </c>
    </row>
    <row r="73" spans="1:27" x14ac:dyDescent="0.4">
      <c r="C73" t="s">
        <v>446</v>
      </c>
    </row>
    <row r="74" spans="1:27" x14ac:dyDescent="0.4">
      <c r="C74" s="149" t="s">
        <v>3</v>
      </c>
      <c r="D74" s="149"/>
      <c r="E74" s="149"/>
      <c r="F74" s="149" t="s">
        <v>4</v>
      </c>
      <c r="G74" s="149"/>
    </row>
    <row r="75" spans="1:27" x14ac:dyDescent="0.4">
      <c r="C75" s="149" t="s">
        <v>385</v>
      </c>
      <c r="D75" s="167">
        <v>5400</v>
      </c>
      <c r="E75" s="149"/>
      <c r="F75" s="149" t="s">
        <v>32</v>
      </c>
      <c r="G75" s="167">
        <v>5400</v>
      </c>
    </row>
    <row r="76" spans="1:27" x14ac:dyDescent="0.4">
      <c r="I76" t="s">
        <v>786</v>
      </c>
    </row>
    <row r="77" spans="1:27" x14ac:dyDescent="0.4">
      <c r="A77">
        <v>7</v>
      </c>
      <c r="B77" s="161" t="s">
        <v>411</v>
      </c>
      <c r="C77" t="s">
        <v>447</v>
      </c>
      <c r="G77" s="161" t="s">
        <v>259</v>
      </c>
      <c r="H77" t="s">
        <v>67</v>
      </c>
    </row>
    <row r="78" spans="1:27" x14ac:dyDescent="0.4">
      <c r="C78" t="s">
        <v>448</v>
      </c>
    </row>
    <row r="79" spans="1:27" x14ac:dyDescent="0.4">
      <c r="C79" s="149" t="s">
        <v>3</v>
      </c>
      <c r="D79" s="149"/>
      <c r="E79" s="149"/>
      <c r="F79" s="149" t="s">
        <v>4</v>
      </c>
      <c r="G79" s="149"/>
    </row>
    <row r="80" spans="1:27" x14ac:dyDescent="0.4">
      <c r="C80" s="149" t="s">
        <v>259</v>
      </c>
      <c r="D80" s="167">
        <v>1188</v>
      </c>
      <c r="E80" s="149"/>
      <c r="F80" s="149" t="s">
        <v>32</v>
      </c>
      <c r="G80" s="167">
        <v>1188</v>
      </c>
    </row>
    <row r="81" spans="1:9" x14ac:dyDescent="0.4">
      <c r="D81" s="156"/>
      <c r="G81" s="156"/>
    </row>
    <row r="82" spans="1:9" x14ac:dyDescent="0.4">
      <c r="A82" s="304">
        <v>8</v>
      </c>
      <c r="B82" s="305" t="s">
        <v>411</v>
      </c>
      <c r="C82" s="304" t="s">
        <v>503</v>
      </c>
      <c r="D82" s="306"/>
      <c r="E82" s="304"/>
      <c r="F82" s="304"/>
      <c r="G82" s="307" t="s">
        <v>504</v>
      </c>
      <c r="H82" t="s">
        <v>132</v>
      </c>
    </row>
    <row r="83" spans="1:9" x14ac:dyDescent="0.4">
      <c r="A83" s="304"/>
      <c r="B83" s="304"/>
      <c r="C83" s="304" t="s">
        <v>676</v>
      </c>
      <c r="D83" s="306"/>
      <c r="E83" s="304"/>
      <c r="F83" s="304"/>
      <c r="G83" s="306"/>
    </row>
    <row r="84" spans="1:9" x14ac:dyDescent="0.4">
      <c r="A84" s="304"/>
      <c r="B84" s="304"/>
      <c r="C84" s="308" t="s">
        <v>3</v>
      </c>
      <c r="D84" s="309"/>
      <c r="E84" s="308"/>
      <c r="F84" s="308" t="s">
        <v>4</v>
      </c>
      <c r="G84" s="309"/>
    </row>
    <row r="85" spans="1:9" x14ac:dyDescent="0.4">
      <c r="A85" s="304"/>
      <c r="B85" s="304"/>
      <c r="C85" s="308" t="s">
        <v>353</v>
      </c>
      <c r="D85" s="309">
        <v>156000</v>
      </c>
      <c r="E85" s="308"/>
      <c r="F85" s="308" t="s">
        <v>32</v>
      </c>
      <c r="G85" s="309">
        <v>156000</v>
      </c>
    </row>
    <row r="86" spans="1:9" x14ac:dyDescent="0.4">
      <c r="A86" s="304"/>
      <c r="B86" s="304"/>
      <c r="C86" s="304"/>
      <c r="D86" s="306"/>
      <c r="E86" s="304"/>
      <c r="F86" s="304"/>
      <c r="G86" s="306"/>
    </row>
    <row r="87" spans="1:9" x14ac:dyDescent="0.4">
      <c r="A87" s="304"/>
      <c r="B87" s="304"/>
      <c r="C87" s="304"/>
      <c r="D87" s="306"/>
      <c r="E87" s="304"/>
      <c r="F87" s="304"/>
      <c r="G87" s="306"/>
    </row>
    <row r="88" spans="1:9" x14ac:dyDescent="0.4">
      <c r="A88" s="304"/>
      <c r="B88" s="310" t="s">
        <v>678</v>
      </c>
      <c r="C88" s="304"/>
      <c r="D88" s="306"/>
      <c r="E88" s="304"/>
      <c r="F88" s="304"/>
      <c r="G88" s="306"/>
    </row>
    <row r="89" spans="1:9" x14ac:dyDescent="0.4">
      <c r="A89" s="304">
        <v>13</v>
      </c>
      <c r="B89" s="312" t="s">
        <v>413</v>
      </c>
      <c r="C89" s="304" t="s">
        <v>690</v>
      </c>
      <c r="D89" s="306"/>
      <c r="E89" s="304"/>
      <c r="F89" s="304"/>
      <c r="G89" s="306"/>
    </row>
    <row r="90" spans="1:9" x14ac:dyDescent="0.4">
      <c r="A90" s="304"/>
      <c r="B90" s="305"/>
      <c r="C90" s="304" t="s">
        <v>681</v>
      </c>
      <c r="D90" s="306"/>
      <c r="E90" s="304"/>
      <c r="F90" s="304"/>
      <c r="G90" s="306"/>
    </row>
    <row r="91" spans="1:9" x14ac:dyDescent="0.4">
      <c r="A91" s="304"/>
      <c r="B91" s="304"/>
      <c r="C91" s="308" t="s">
        <v>3</v>
      </c>
      <c r="D91" s="309"/>
      <c r="E91" s="308"/>
      <c r="F91" s="308" t="s">
        <v>4</v>
      </c>
      <c r="G91" s="309"/>
      <c r="I91" s="154"/>
    </row>
    <row r="92" spans="1:9" x14ac:dyDescent="0.4">
      <c r="A92" s="304"/>
      <c r="B92" s="304"/>
      <c r="C92" s="308" t="s">
        <v>504</v>
      </c>
      <c r="D92" s="309">
        <v>117000</v>
      </c>
      <c r="E92" s="308"/>
      <c r="F92" s="308" t="s">
        <v>353</v>
      </c>
      <c r="G92" s="309">
        <v>117000</v>
      </c>
    </row>
    <row r="93" spans="1:9" x14ac:dyDescent="0.4">
      <c r="A93" s="304"/>
      <c r="B93" s="304"/>
      <c r="C93" s="304" t="s">
        <v>680</v>
      </c>
      <c r="D93" s="306"/>
      <c r="E93" s="304"/>
      <c r="F93" s="304"/>
      <c r="G93" s="306"/>
    </row>
    <row r="94" spans="1:9" x14ac:dyDescent="0.4">
      <c r="A94" s="304"/>
      <c r="B94" s="304"/>
      <c r="C94" s="304"/>
      <c r="D94" s="306"/>
      <c r="E94" s="304"/>
      <c r="F94" s="304"/>
      <c r="G94" s="306"/>
    </row>
    <row r="95" spans="1:9" x14ac:dyDescent="0.4">
      <c r="A95" s="304"/>
      <c r="B95" s="311" t="s">
        <v>368</v>
      </c>
      <c r="C95" s="304"/>
      <c r="D95" s="306"/>
      <c r="E95" s="304"/>
      <c r="F95" s="304"/>
      <c r="G95" s="306"/>
    </row>
    <row r="96" spans="1:9" x14ac:dyDescent="0.4">
      <c r="A96" s="304">
        <v>17</v>
      </c>
      <c r="B96" s="311" t="s">
        <v>411</v>
      </c>
      <c r="C96" s="304" t="s">
        <v>677</v>
      </c>
      <c r="D96" s="306"/>
      <c r="E96" s="304"/>
      <c r="F96" s="304"/>
      <c r="G96" s="306"/>
    </row>
    <row r="97" spans="1:13" x14ac:dyDescent="0.4">
      <c r="A97" s="304"/>
      <c r="B97" s="311"/>
      <c r="C97" s="304" t="s">
        <v>679</v>
      </c>
      <c r="D97" s="306"/>
      <c r="E97" s="304"/>
      <c r="F97" s="304"/>
      <c r="G97" s="306"/>
    </row>
    <row r="98" spans="1:13" x14ac:dyDescent="0.4">
      <c r="A98" s="304"/>
      <c r="B98" s="304"/>
      <c r="C98" s="308" t="s">
        <v>3</v>
      </c>
      <c r="D98" s="309"/>
      <c r="E98" s="308"/>
      <c r="F98" s="308" t="s">
        <v>4</v>
      </c>
      <c r="G98" s="309"/>
    </row>
    <row r="99" spans="1:13" x14ac:dyDescent="0.4">
      <c r="A99" s="304"/>
      <c r="B99" s="304"/>
      <c r="C99" s="308" t="s">
        <v>353</v>
      </c>
      <c r="D99" s="309">
        <v>117000</v>
      </c>
      <c r="E99" s="308"/>
      <c r="F99" s="308" t="s">
        <v>504</v>
      </c>
      <c r="G99" s="309">
        <v>117000</v>
      </c>
      <c r="J99" s="156"/>
      <c r="M99" s="156"/>
    </row>
    <row r="100" spans="1:13" x14ac:dyDescent="0.4">
      <c r="D100" s="156"/>
      <c r="G100" s="156"/>
      <c r="J100" s="156"/>
      <c r="M100" s="156"/>
    </row>
    <row r="101" spans="1:13" x14ac:dyDescent="0.4">
      <c r="D101" s="156"/>
      <c r="G101" s="156"/>
    </row>
    <row r="102" spans="1:13" x14ac:dyDescent="0.4">
      <c r="A102">
        <v>9</v>
      </c>
      <c r="B102" s="268" t="s">
        <v>413</v>
      </c>
      <c r="C102" t="s">
        <v>449</v>
      </c>
      <c r="G102" s="161" t="s">
        <v>101</v>
      </c>
      <c r="H102" t="s">
        <v>66</v>
      </c>
    </row>
    <row r="103" spans="1:13" x14ac:dyDescent="0.4">
      <c r="C103" t="s">
        <v>450</v>
      </c>
    </row>
    <row r="104" spans="1:13" x14ac:dyDescent="0.4">
      <c r="C104" s="149" t="s">
        <v>3</v>
      </c>
      <c r="D104" s="149"/>
      <c r="E104" s="149"/>
      <c r="F104" s="149" t="s">
        <v>4</v>
      </c>
      <c r="G104" s="149"/>
    </row>
    <row r="105" spans="1:13" x14ac:dyDescent="0.4">
      <c r="C105" s="149" t="s">
        <v>65</v>
      </c>
      <c r="D105" s="167">
        <v>34100</v>
      </c>
      <c r="E105" s="149"/>
      <c r="F105" s="149" t="s">
        <v>101</v>
      </c>
      <c r="G105" s="167">
        <v>34100</v>
      </c>
    </row>
    <row r="106" spans="1:13" x14ac:dyDescent="0.4">
      <c r="D106" s="156"/>
      <c r="G106" s="156"/>
    </row>
    <row r="107" spans="1:13" x14ac:dyDescent="0.4">
      <c r="A107">
        <v>11</v>
      </c>
      <c r="B107" s="161" t="s">
        <v>411</v>
      </c>
      <c r="C107" t="s">
        <v>451</v>
      </c>
      <c r="G107" s="161" t="s">
        <v>442</v>
      </c>
      <c r="H107" t="s">
        <v>73</v>
      </c>
    </row>
    <row r="108" spans="1:13" x14ac:dyDescent="0.4">
      <c r="C108" t="s">
        <v>452</v>
      </c>
    </row>
    <row r="109" spans="1:13" x14ac:dyDescent="0.4">
      <c r="C109" s="149" t="s">
        <v>3</v>
      </c>
      <c r="D109" s="149"/>
      <c r="E109" s="149"/>
      <c r="F109" s="149" t="s">
        <v>4</v>
      </c>
      <c r="G109" s="149"/>
    </row>
    <row r="110" spans="1:13" x14ac:dyDescent="0.4">
      <c r="C110" s="149" t="s">
        <v>442</v>
      </c>
      <c r="D110" s="167">
        <v>2000000</v>
      </c>
      <c r="E110" s="149"/>
      <c r="F110" s="149" t="s">
        <v>32</v>
      </c>
      <c r="G110" s="167">
        <v>2000000</v>
      </c>
    </row>
    <row r="111" spans="1:13" x14ac:dyDescent="0.4">
      <c r="D111" s="156"/>
      <c r="G111" s="156"/>
    </row>
    <row r="112" spans="1:13" x14ac:dyDescent="0.4">
      <c r="D112" s="156"/>
      <c r="G112" s="156"/>
    </row>
    <row r="113" spans="1:8" x14ac:dyDescent="0.4">
      <c r="D113" s="156"/>
      <c r="G113" s="156"/>
    </row>
    <row r="115" spans="1:8" x14ac:dyDescent="0.4">
      <c r="A115" s="187" t="s">
        <v>460</v>
      </c>
      <c r="B115" s="187"/>
      <c r="C115" s="187"/>
      <c r="D115" s="187"/>
      <c r="E115" s="187"/>
      <c r="F115" s="187"/>
      <c r="G115" s="187"/>
    </row>
    <row r="116" spans="1:8" x14ac:dyDescent="0.4">
      <c r="A116" s="187">
        <v>12</v>
      </c>
      <c r="B116" s="265" t="s">
        <v>411</v>
      </c>
      <c r="C116" s="187" t="s">
        <v>453</v>
      </c>
      <c r="D116" s="187"/>
      <c r="E116" s="187"/>
      <c r="F116" s="187"/>
      <c r="G116" s="265" t="s">
        <v>19</v>
      </c>
    </row>
    <row r="117" spans="1:8" x14ac:dyDescent="0.4">
      <c r="A117" s="187"/>
      <c r="B117" s="187"/>
      <c r="C117" s="187" t="s">
        <v>682</v>
      </c>
      <c r="D117" s="187"/>
      <c r="E117" s="187"/>
      <c r="F117" s="187"/>
      <c r="G117" s="187"/>
    </row>
    <row r="118" spans="1:8" x14ac:dyDescent="0.4">
      <c r="A118" s="187"/>
      <c r="B118" s="187"/>
      <c r="C118" s="266" t="s">
        <v>3</v>
      </c>
      <c r="D118" s="266"/>
      <c r="E118" s="266"/>
      <c r="F118" s="266" t="s">
        <v>4</v>
      </c>
      <c r="G118" s="266"/>
    </row>
    <row r="119" spans="1:8" x14ac:dyDescent="0.4">
      <c r="A119" s="187"/>
      <c r="B119" s="187"/>
      <c r="C119" s="266" t="s">
        <v>19</v>
      </c>
      <c r="D119" s="267">
        <v>660000</v>
      </c>
      <c r="E119" s="266"/>
      <c r="F119" s="266" t="s">
        <v>454</v>
      </c>
      <c r="G119" s="267">
        <v>660000</v>
      </c>
    </row>
    <row r="120" spans="1:8" x14ac:dyDescent="0.4">
      <c r="A120" s="187"/>
      <c r="B120" s="187"/>
      <c r="C120" s="187"/>
      <c r="D120" s="187"/>
      <c r="E120" s="187"/>
      <c r="F120" s="187"/>
      <c r="G120" s="187"/>
    </row>
    <row r="121" spans="1:8" x14ac:dyDescent="0.4">
      <c r="A121" s="187">
        <v>13</v>
      </c>
      <c r="B121" s="187" t="s">
        <v>413</v>
      </c>
      <c r="C121" s="187" t="s">
        <v>505</v>
      </c>
      <c r="D121" s="187"/>
      <c r="E121" s="187"/>
      <c r="F121" s="187"/>
      <c r="G121" s="265" t="s">
        <v>494</v>
      </c>
      <c r="H121" s="155" t="s">
        <v>683</v>
      </c>
    </row>
    <row r="122" spans="1:8" x14ac:dyDescent="0.4">
      <c r="A122" s="187"/>
      <c r="B122" s="187"/>
      <c r="C122" s="187" t="s">
        <v>458</v>
      </c>
      <c r="D122" s="187"/>
      <c r="E122" s="187"/>
      <c r="F122" s="187"/>
      <c r="G122" s="187"/>
    </row>
    <row r="123" spans="1:8" x14ac:dyDescent="0.4">
      <c r="A123" s="187"/>
      <c r="B123" s="187"/>
      <c r="C123" s="266" t="s">
        <v>3</v>
      </c>
      <c r="D123" s="266"/>
      <c r="E123" s="266"/>
      <c r="F123" s="266" t="s">
        <v>4</v>
      </c>
      <c r="G123" s="266"/>
    </row>
    <row r="124" spans="1:8" x14ac:dyDescent="0.4">
      <c r="A124" s="187"/>
      <c r="B124" s="187"/>
      <c r="C124" s="266" t="s">
        <v>363</v>
      </c>
      <c r="D124" s="267">
        <v>5400</v>
      </c>
      <c r="E124" s="266"/>
      <c r="F124" s="266" t="s">
        <v>385</v>
      </c>
      <c r="G124" s="267">
        <v>5400</v>
      </c>
    </row>
    <row r="125" spans="1:8" x14ac:dyDescent="0.4">
      <c r="A125" s="187"/>
      <c r="B125" s="187"/>
      <c r="C125" s="187"/>
      <c r="D125" s="187"/>
      <c r="E125" s="187"/>
      <c r="F125" s="187"/>
      <c r="G125" s="187"/>
    </row>
    <row r="126" spans="1:8" x14ac:dyDescent="0.4">
      <c r="A126" s="187">
        <v>15</v>
      </c>
      <c r="B126" s="265" t="s">
        <v>411</v>
      </c>
      <c r="C126" s="187" t="s">
        <v>455</v>
      </c>
      <c r="D126" s="187"/>
      <c r="E126" s="187"/>
      <c r="F126" s="187"/>
      <c r="G126" s="265" t="s">
        <v>495</v>
      </c>
    </row>
    <row r="127" spans="1:8" x14ac:dyDescent="0.4">
      <c r="A127" s="187"/>
      <c r="B127" s="187"/>
      <c r="C127" s="187" t="s">
        <v>457</v>
      </c>
      <c r="D127" s="187"/>
      <c r="E127" s="187"/>
      <c r="F127" s="187"/>
      <c r="G127" s="187"/>
    </row>
    <row r="128" spans="1:8" x14ac:dyDescent="0.4">
      <c r="A128" s="187"/>
      <c r="B128" s="187"/>
      <c r="C128" s="266" t="s">
        <v>3</v>
      </c>
      <c r="D128" s="266"/>
      <c r="E128" s="266"/>
      <c r="F128" s="266" t="s">
        <v>4</v>
      </c>
      <c r="G128" s="266"/>
    </row>
    <row r="129" spans="1:13" x14ac:dyDescent="0.4">
      <c r="A129" s="187"/>
      <c r="B129" s="187"/>
      <c r="C129" s="266" t="s">
        <v>456</v>
      </c>
      <c r="D129" s="267">
        <v>10000</v>
      </c>
      <c r="E129" s="266"/>
      <c r="F129" s="266" t="s">
        <v>363</v>
      </c>
      <c r="G129" s="267">
        <v>10000</v>
      </c>
    </row>
    <row r="130" spans="1:13" x14ac:dyDescent="0.4">
      <c r="A130" s="187"/>
      <c r="B130" s="187"/>
      <c r="C130" s="187"/>
      <c r="D130" s="189"/>
      <c r="E130" s="187"/>
      <c r="F130" s="187"/>
      <c r="G130" s="189"/>
    </row>
    <row r="131" spans="1:13" x14ac:dyDescent="0.4">
      <c r="A131" s="187"/>
      <c r="B131" s="187"/>
      <c r="C131" s="187"/>
      <c r="D131" s="189"/>
      <c r="E131" s="187"/>
      <c r="F131" s="187"/>
      <c r="G131" s="189"/>
    </row>
    <row r="132" spans="1:13" x14ac:dyDescent="0.4">
      <c r="A132" s="187"/>
      <c r="B132" s="187"/>
      <c r="C132" s="187"/>
      <c r="D132" s="189"/>
      <c r="E132" s="187"/>
      <c r="F132" s="187"/>
      <c r="G132" s="189"/>
    </row>
    <row r="133" spans="1:13" x14ac:dyDescent="0.4">
      <c r="A133" s="187" t="s">
        <v>459</v>
      </c>
      <c r="B133" s="187"/>
      <c r="C133" s="187"/>
      <c r="D133" s="189"/>
      <c r="E133" s="187"/>
      <c r="F133" s="187"/>
      <c r="G133" s="189"/>
      <c r="H133" s="155" t="s">
        <v>684</v>
      </c>
    </row>
    <row r="134" spans="1:13" x14ac:dyDescent="0.4">
      <c r="A134" s="187">
        <v>16</v>
      </c>
      <c r="B134" s="265" t="s">
        <v>411</v>
      </c>
      <c r="C134" s="187" t="s">
        <v>705</v>
      </c>
      <c r="D134" s="187"/>
      <c r="E134" s="187"/>
      <c r="F134" s="187"/>
      <c r="G134" s="187"/>
      <c r="H134" s="289" t="s">
        <v>413</v>
      </c>
    </row>
    <row r="135" spans="1:13" x14ac:dyDescent="0.4">
      <c r="A135" s="187"/>
      <c r="B135" s="187"/>
      <c r="C135" s="187" t="s">
        <v>707</v>
      </c>
      <c r="D135" s="187"/>
      <c r="E135" s="187"/>
      <c r="F135" s="187"/>
      <c r="G135" s="187"/>
      <c r="I135" t="s">
        <v>789</v>
      </c>
    </row>
    <row r="136" spans="1:13" x14ac:dyDescent="0.4">
      <c r="A136" s="187"/>
      <c r="B136" s="187"/>
      <c r="C136" s="266" t="s">
        <v>3</v>
      </c>
      <c r="D136" s="266"/>
      <c r="E136" s="266"/>
      <c r="F136" s="266" t="s">
        <v>4</v>
      </c>
      <c r="G136" s="266"/>
      <c r="I136" s="149" t="s">
        <v>3</v>
      </c>
      <c r="J136" s="149"/>
      <c r="K136" s="149"/>
      <c r="L136" s="149" t="s">
        <v>4</v>
      </c>
      <c r="M136" s="149"/>
    </row>
    <row r="137" spans="1:13" x14ac:dyDescent="0.4">
      <c r="A137" s="187"/>
      <c r="B137" s="187"/>
      <c r="C137" s="266" t="s">
        <v>706</v>
      </c>
      <c r="D137" s="267">
        <v>651088</v>
      </c>
      <c r="E137" s="266"/>
      <c r="F137" s="266" t="s">
        <v>363</v>
      </c>
      <c r="G137" s="267">
        <v>651088</v>
      </c>
      <c r="I137" s="149" t="s">
        <v>363</v>
      </c>
      <c r="J137" s="167">
        <v>3200</v>
      </c>
      <c r="K137" s="149"/>
      <c r="L137" s="149" t="s">
        <v>706</v>
      </c>
      <c r="M137" s="167">
        <v>3200</v>
      </c>
    </row>
    <row r="138" spans="1:13" x14ac:dyDescent="0.4">
      <c r="A138" s="187"/>
      <c r="B138" s="187"/>
      <c r="C138" s="187"/>
      <c r="D138" s="187"/>
      <c r="E138" s="187"/>
      <c r="F138" s="187"/>
      <c r="G138" s="187"/>
    </row>
    <row r="139" spans="1:13" x14ac:dyDescent="0.4">
      <c r="A139" s="187"/>
      <c r="B139" s="187"/>
      <c r="C139" s="187"/>
      <c r="D139" s="187"/>
      <c r="E139" s="187"/>
      <c r="F139" s="187"/>
      <c r="G139" s="187"/>
    </row>
    <row r="140" spans="1:13" x14ac:dyDescent="0.4">
      <c r="A140" s="187"/>
      <c r="B140" s="187"/>
      <c r="C140" s="187"/>
      <c r="D140" s="187"/>
      <c r="E140" s="187"/>
      <c r="F140" s="187"/>
      <c r="G140" s="187"/>
      <c r="I140" t="s">
        <v>708</v>
      </c>
    </row>
    <row r="141" spans="1:13" x14ac:dyDescent="0.4">
      <c r="A141" t="s">
        <v>461</v>
      </c>
    </row>
    <row r="142" spans="1:13" x14ac:dyDescent="0.4">
      <c r="A142" t="s">
        <v>685</v>
      </c>
    </row>
    <row r="144" spans="1:13" x14ac:dyDescent="0.4">
      <c r="A144">
        <v>18</v>
      </c>
      <c r="B144" s="268" t="s">
        <v>413</v>
      </c>
      <c r="C144" t="s">
        <v>462</v>
      </c>
      <c r="G144" t="s">
        <v>496</v>
      </c>
    </row>
    <row r="145" spans="1:13" x14ac:dyDescent="0.4">
      <c r="C145" t="s">
        <v>572</v>
      </c>
      <c r="I145" s="273" t="s">
        <v>553</v>
      </c>
      <c r="K145" t="s">
        <v>573</v>
      </c>
    </row>
    <row r="146" spans="1:13" x14ac:dyDescent="0.4">
      <c r="C146" s="149" t="s">
        <v>3</v>
      </c>
      <c r="D146" s="149"/>
      <c r="E146" s="149"/>
      <c r="F146" s="149" t="s">
        <v>4</v>
      </c>
      <c r="G146" s="149"/>
      <c r="I146" t="s">
        <v>559</v>
      </c>
    </row>
    <row r="147" spans="1:13" x14ac:dyDescent="0.4">
      <c r="C147" s="149" t="s">
        <v>32</v>
      </c>
      <c r="D147" s="167">
        <v>1340000</v>
      </c>
      <c r="E147" s="149"/>
      <c r="F147" s="149" t="s">
        <v>443</v>
      </c>
      <c r="G147" s="167">
        <v>1340000</v>
      </c>
    </row>
    <row r="148" spans="1:13" x14ac:dyDescent="0.4">
      <c r="A148">
        <v>19</v>
      </c>
      <c r="B148" t="s">
        <v>561</v>
      </c>
      <c r="C148" t="s">
        <v>562</v>
      </c>
      <c r="D148" s="156"/>
      <c r="G148" s="156"/>
      <c r="I148" t="s">
        <v>552</v>
      </c>
    </row>
    <row r="149" spans="1:13" x14ac:dyDescent="0.4">
      <c r="C149" s="149" t="s">
        <v>3</v>
      </c>
      <c r="D149" s="167"/>
      <c r="E149" s="149"/>
      <c r="F149" s="149" t="s">
        <v>4</v>
      </c>
      <c r="G149" s="167"/>
      <c r="I149" s="149" t="s">
        <v>3</v>
      </c>
      <c r="J149" s="149"/>
      <c r="K149" s="149"/>
      <c r="L149" s="149" t="s">
        <v>4</v>
      </c>
      <c r="M149" s="149"/>
    </row>
    <row r="150" spans="1:13" x14ac:dyDescent="0.4">
      <c r="C150" s="149" t="s">
        <v>32</v>
      </c>
      <c r="D150" s="167">
        <v>160000</v>
      </c>
      <c r="E150" s="149"/>
      <c r="F150" s="149" t="s">
        <v>439</v>
      </c>
      <c r="G150" s="167">
        <v>160000</v>
      </c>
      <c r="I150" s="149" t="s">
        <v>32</v>
      </c>
      <c r="J150" s="167">
        <v>1500000</v>
      </c>
      <c r="K150" s="149"/>
      <c r="L150" s="149" t="s">
        <v>443</v>
      </c>
      <c r="M150" s="167">
        <v>1340000</v>
      </c>
    </row>
    <row r="151" spans="1:13" x14ac:dyDescent="0.4">
      <c r="D151" s="156"/>
      <c r="G151" s="156"/>
      <c r="I151" s="149"/>
      <c r="J151" s="149"/>
      <c r="K151" s="149"/>
      <c r="L151" s="149" t="s">
        <v>439</v>
      </c>
      <c r="M151" s="167">
        <v>160000</v>
      </c>
    </row>
    <row r="153" spans="1:13" x14ac:dyDescent="0.4">
      <c r="A153">
        <v>21</v>
      </c>
      <c r="B153" s="161" t="s">
        <v>411</v>
      </c>
      <c r="C153" t="s">
        <v>463</v>
      </c>
      <c r="G153" t="s">
        <v>497</v>
      </c>
      <c r="I153" t="s">
        <v>560</v>
      </c>
    </row>
    <row r="154" spans="1:13" x14ac:dyDescent="0.4">
      <c r="C154" t="s">
        <v>464</v>
      </c>
    </row>
    <row r="155" spans="1:13" x14ac:dyDescent="0.4">
      <c r="C155" s="149" t="s">
        <v>3</v>
      </c>
      <c r="D155" s="149"/>
      <c r="E155" s="149"/>
      <c r="F155" s="149" t="s">
        <v>4</v>
      </c>
      <c r="G155" s="149"/>
    </row>
    <row r="156" spans="1:13" x14ac:dyDescent="0.4">
      <c r="C156" s="149" t="s">
        <v>29</v>
      </c>
      <c r="D156" s="167">
        <v>20000</v>
      </c>
      <c r="E156" s="149"/>
      <c r="F156" s="149" t="s">
        <v>32</v>
      </c>
      <c r="G156" s="167">
        <v>20000</v>
      </c>
    </row>
    <row r="157" spans="1:13" x14ac:dyDescent="0.4">
      <c r="I157" s="161" t="s">
        <v>554</v>
      </c>
      <c r="K157" t="s">
        <v>574</v>
      </c>
    </row>
    <row r="158" spans="1:13" x14ac:dyDescent="0.4">
      <c r="A158">
        <v>23</v>
      </c>
      <c r="B158" s="268" t="s">
        <v>413</v>
      </c>
      <c r="C158" t="s">
        <v>466</v>
      </c>
      <c r="I158" t="s">
        <v>555</v>
      </c>
    </row>
    <row r="159" spans="1:13" x14ac:dyDescent="0.4">
      <c r="C159" t="s">
        <v>465</v>
      </c>
      <c r="G159" s="161" t="s">
        <v>100</v>
      </c>
      <c r="H159" t="s">
        <v>132</v>
      </c>
    </row>
    <row r="160" spans="1:13" x14ac:dyDescent="0.4">
      <c r="C160" s="149" t="s">
        <v>3</v>
      </c>
      <c r="D160" s="149"/>
      <c r="E160" s="149"/>
      <c r="F160" s="149" t="s">
        <v>4</v>
      </c>
      <c r="G160" s="149"/>
      <c r="I160" t="s">
        <v>556</v>
      </c>
      <c r="J160" s="156">
        <v>1340000</v>
      </c>
    </row>
    <row r="161" spans="1:15" x14ac:dyDescent="0.4">
      <c r="C161" s="149" t="s">
        <v>100</v>
      </c>
      <c r="D161" s="149">
        <v>540</v>
      </c>
      <c r="E161" s="149"/>
      <c r="F161" s="149" t="s">
        <v>101</v>
      </c>
      <c r="G161" s="149">
        <v>540</v>
      </c>
      <c r="I161" s="149" t="s">
        <v>3</v>
      </c>
      <c r="J161" s="149"/>
      <c r="K161" s="149"/>
      <c r="L161" s="149" t="s">
        <v>4</v>
      </c>
      <c r="M161" s="149"/>
    </row>
    <row r="162" spans="1:15" x14ac:dyDescent="0.4">
      <c r="I162" s="149" t="s">
        <v>65</v>
      </c>
      <c r="J162" s="167">
        <v>1000000</v>
      </c>
      <c r="K162" s="149"/>
      <c r="L162" s="149" t="s">
        <v>443</v>
      </c>
      <c r="M162" s="167">
        <v>1340000</v>
      </c>
    </row>
    <row r="163" spans="1:15" x14ac:dyDescent="0.4">
      <c r="A163">
        <v>26</v>
      </c>
      <c r="B163" s="268" t="s">
        <v>413</v>
      </c>
      <c r="C163" t="s">
        <v>467</v>
      </c>
      <c r="G163" s="161" t="s">
        <v>100</v>
      </c>
      <c r="I163" s="149" t="s">
        <v>557</v>
      </c>
      <c r="J163" s="167">
        <v>340000</v>
      </c>
      <c r="K163" s="149"/>
      <c r="L163" s="149"/>
      <c r="M163" s="149"/>
    </row>
    <row r="164" spans="1:15" x14ac:dyDescent="0.4">
      <c r="C164" t="s">
        <v>468</v>
      </c>
    </row>
    <row r="165" spans="1:15" x14ac:dyDescent="0.4">
      <c r="C165" s="149" t="s">
        <v>3</v>
      </c>
      <c r="D165" s="149"/>
      <c r="E165" s="149"/>
      <c r="F165" s="149" t="s">
        <v>4</v>
      </c>
      <c r="G165" s="149"/>
      <c r="I165" t="s">
        <v>558</v>
      </c>
    </row>
    <row r="166" spans="1:15" x14ac:dyDescent="0.4">
      <c r="C166" s="149" t="s">
        <v>340</v>
      </c>
      <c r="D166" s="149">
        <v>540</v>
      </c>
      <c r="E166" s="149"/>
      <c r="F166" s="149" t="s">
        <v>100</v>
      </c>
      <c r="G166" s="149">
        <v>540</v>
      </c>
      <c r="I166" t="s">
        <v>570</v>
      </c>
    </row>
    <row r="167" spans="1:15" x14ac:dyDescent="0.4">
      <c r="I167" t="s">
        <v>568</v>
      </c>
      <c r="O167" t="s">
        <v>571</v>
      </c>
    </row>
    <row r="168" spans="1:15" x14ac:dyDescent="0.4">
      <c r="B168" s="161" t="s">
        <v>746</v>
      </c>
      <c r="C168" t="s">
        <v>469</v>
      </c>
      <c r="F168" s="161" t="s">
        <v>11</v>
      </c>
      <c r="G168" s="153" t="s">
        <v>470</v>
      </c>
      <c r="H168" t="s">
        <v>67</v>
      </c>
      <c r="N168" t="s">
        <v>569</v>
      </c>
    </row>
    <row r="169" spans="1:15" x14ac:dyDescent="0.4">
      <c r="C169" s="149" t="s">
        <v>3</v>
      </c>
      <c r="D169" s="149"/>
      <c r="E169" s="149"/>
      <c r="F169" s="149" t="s">
        <v>4</v>
      </c>
      <c r="G169" s="149"/>
      <c r="I169" t="s">
        <v>752</v>
      </c>
    </row>
    <row r="170" spans="1:15" x14ac:dyDescent="0.4">
      <c r="C170" s="149" t="s">
        <v>11</v>
      </c>
      <c r="D170" s="149"/>
      <c r="E170" s="149"/>
      <c r="F170" s="149" t="s">
        <v>100</v>
      </c>
      <c r="G170" s="149"/>
      <c r="I170" s="154" t="s">
        <v>755</v>
      </c>
    </row>
    <row r="171" spans="1:15" x14ac:dyDescent="0.4">
      <c r="C171" s="149" t="s">
        <v>470</v>
      </c>
      <c r="D171" s="149"/>
      <c r="E171" s="149"/>
      <c r="F171" s="149" t="s">
        <v>100</v>
      </c>
      <c r="G171" s="149"/>
      <c r="I171" s="154" t="s">
        <v>753</v>
      </c>
    </row>
    <row r="172" spans="1:15" x14ac:dyDescent="0.4">
      <c r="I172" s="154" t="s">
        <v>754</v>
      </c>
    </row>
    <row r="173" spans="1:15" x14ac:dyDescent="0.4">
      <c r="B173" s="163" t="s">
        <v>413</v>
      </c>
      <c r="C173" t="s">
        <v>745</v>
      </c>
      <c r="G173" s="153" t="s">
        <v>750</v>
      </c>
      <c r="H173" t="s">
        <v>66</v>
      </c>
    </row>
    <row r="174" spans="1:15" x14ac:dyDescent="0.4">
      <c r="C174" s="149" t="s">
        <v>3</v>
      </c>
      <c r="D174" s="149"/>
      <c r="E174" s="149"/>
      <c r="F174" s="149" t="s">
        <v>4</v>
      </c>
      <c r="G174" s="149"/>
    </row>
    <row r="175" spans="1:15" x14ac:dyDescent="0.4">
      <c r="C175" s="149" t="s">
        <v>65</v>
      </c>
      <c r="D175" s="149"/>
      <c r="E175" s="149"/>
      <c r="F175" s="149" t="s">
        <v>747</v>
      </c>
      <c r="G175" s="149"/>
    </row>
    <row r="178" spans="1:9" x14ac:dyDescent="0.4">
      <c r="C178" t="s">
        <v>471</v>
      </c>
      <c r="G178" s="161" t="s">
        <v>751</v>
      </c>
      <c r="I178" t="s">
        <v>748</v>
      </c>
    </row>
    <row r="179" spans="1:9" x14ac:dyDescent="0.4">
      <c r="C179" s="149" t="s">
        <v>3</v>
      </c>
      <c r="D179" s="149"/>
      <c r="E179" s="149"/>
      <c r="F179" s="149" t="s">
        <v>4</v>
      </c>
      <c r="G179" s="149"/>
      <c r="I179" t="s">
        <v>749</v>
      </c>
    </row>
    <row r="180" spans="1:9" x14ac:dyDescent="0.4">
      <c r="C180" s="149" t="s">
        <v>101</v>
      </c>
      <c r="D180" s="149"/>
      <c r="E180" s="149"/>
      <c r="F180" s="149" t="s">
        <v>100</v>
      </c>
      <c r="G180" s="149"/>
    </row>
    <row r="182" spans="1:9" x14ac:dyDescent="0.4">
      <c r="A182" s="187">
        <v>23</v>
      </c>
      <c r="B182" s="265" t="s">
        <v>411</v>
      </c>
      <c r="C182" s="187" t="s">
        <v>472</v>
      </c>
      <c r="D182" s="187"/>
      <c r="E182" s="187"/>
      <c r="F182" s="187"/>
      <c r="G182" s="265" t="s">
        <v>473</v>
      </c>
      <c r="H182" t="s">
        <v>132</v>
      </c>
    </row>
    <row r="183" spans="1:9" x14ac:dyDescent="0.4">
      <c r="A183" s="187"/>
      <c r="B183" s="187"/>
      <c r="C183" s="187" t="s">
        <v>474</v>
      </c>
      <c r="D183" s="187"/>
      <c r="E183" s="187"/>
      <c r="F183" s="187"/>
      <c r="G183" s="187"/>
    </row>
    <row r="184" spans="1:9" x14ac:dyDescent="0.4">
      <c r="A184" s="187"/>
      <c r="B184" s="187"/>
      <c r="C184" s="266" t="s">
        <v>3</v>
      </c>
      <c r="D184" s="266"/>
      <c r="E184" s="266"/>
      <c r="F184" s="266" t="s">
        <v>4</v>
      </c>
      <c r="G184" s="266"/>
    </row>
    <row r="185" spans="1:9" x14ac:dyDescent="0.4">
      <c r="A185" s="187"/>
      <c r="B185" s="187"/>
      <c r="C185" s="266" t="s">
        <v>473</v>
      </c>
      <c r="D185" s="267">
        <v>1000</v>
      </c>
      <c r="E185" s="266"/>
      <c r="F185" s="266" t="s">
        <v>65</v>
      </c>
      <c r="G185" s="267">
        <v>1000</v>
      </c>
    </row>
    <row r="186" spans="1:9" x14ac:dyDescent="0.4">
      <c r="A186" s="187"/>
      <c r="B186" s="187"/>
      <c r="C186" s="187"/>
      <c r="D186" s="187"/>
      <c r="E186" s="187"/>
      <c r="F186" s="187"/>
      <c r="G186" s="187"/>
    </row>
    <row r="187" spans="1:9" x14ac:dyDescent="0.4">
      <c r="A187" s="187">
        <v>24</v>
      </c>
      <c r="B187" s="265" t="s">
        <v>411</v>
      </c>
      <c r="C187" s="187" t="s">
        <v>475</v>
      </c>
      <c r="D187" s="187"/>
      <c r="E187" s="187"/>
      <c r="F187" s="187"/>
      <c r="G187" s="187"/>
    </row>
    <row r="188" spans="1:9" x14ac:dyDescent="0.4">
      <c r="A188" s="187"/>
      <c r="B188" s="187"/>
      <c r="C188" s="266" t="s">
        <v>3</v>
      </c>
      <c r="D188" s="266"/>
      <c r="E188" s="266"/>
      <c r="F188" s="266" t="s">
        <v>4</v>
      </c>
      <c r="G188" s="266"/>
    </row>
    <row r="189" spans="1:9" x14ac:dyDescent="0.4">
      <c r="A189" s="187"/>
      <c r="B189" s="187"/>
      <c r="C189" s="266" t="s">
        <v>259</v>
      </c>
      <c r="D189" s="267">
        <v>1000</v>
      </c>
      <c r="E189" s="266"/>
      <c r="F189" s="266" t="s">
        <v>473</v>
      </c>
      <c r="G189" s="267">
        <v>1000</v>
      </c>
    </row>
    <row r="190" spans="1:9" x14ac:dyDescent="0.4">
      <c r="A190" s="187"/>
      <c r="B190" s="187"/>
      <c r="C190" s="187"/>
      <c r="D190" s="187"/>
      <c r="E190" s="187"/>
      <c r="F190" s="187"/>
      <c r="G190" s="187"/>
    </row>
    <row r="191" spans="1:9" x14ac:dyDescent="0.4">
      <c r="A191" s="187">
        <v>22</v>
      </c>
      <c r="B191" s="265" t="s">
        <v>411</v>
      </c>
      <c r="C191" s="187" t="s">
        <v>476</v>
      </c>
      <c r="D191" s="187"/>
      <c r="E191" s="187"/>
      <c r="F191" s="187"/>
      <c r="G191" s="265" t="s">
        <v>57</v>
      </c>
      <c r="H191" t="s">
        <v>73</v>
      </c>
    </row>
    <row r="192" spans="1:9" x14ac:dyDescent="0.4">
      <c r="A192" s="187"/>
      <c r="B192" s="187"/>
      <c r="C192" s="266" t="s">
        <v>3</v>
      </c>
      <c r="D192" s="195"/>
      <c r="E192" s="266"/>
      <c r="F192" s="196" t="s">
        <v>4</v>
      </c>
      <c r="G192" s="266"/>
    </row>
    <row r="193" spans="1:8" x14ac:dyDescent="0.4">
      <c r="A193" s="187"/>
      <c r="B193" s="187"/>
      <c r="C193" s="266" t="s">
        <v>259</v>
      </c>
      <c r="D193" s="270">
        <v>9000</v>
      </c>
      <c r="E193" s="266"/>
      <c r="F193" s="196" t="s">
        <v>57</v>
      </c>
      <c r="G193" s="267">
        <v>9000</v>
      </c>
    </row>
    <row r="194" spans="1:8" x14ac:dyDescent="0.4">
      <c r="A194" s="187"/>
      <c r="B194" s="187"/>
      <c r="C194" s="187"/>
      <c r="D194" s="187"/>
      <c r="E194" s="266"/>
      <c r="F194" s="187"/>
      <c r="G194" s="187"/>
    </row>
    <row r="195" spans="1:8" x14ac:dyDescent="0.4">
      <c r="A195" s="187">
        <v>33</v>
      </c>
      <c r="B195" s="265" t="s">
        <v>411</v>
      </c>
      <c r="C195" s="187" t="s">
        <v>477</v>
      </c>
      <c r="D195" s="187"/>
      <c r="E195" s="266"/>
      <c r="F195" s="187"/>
      <c r="G195" s="265" t="s">
        <v>57</v>
      </c>
      <c r="H195" t="s">
        <v>73</v>
      </c>
    </row>
    <row r="196" spans="1:8" x14ac:dyDescent="0.4">
      <c r="A196" s="187"/>
      <c r="B196" s="187"/>
      <c r="C196" s="187" t="s">
        <v>478</v>
      </c>
      <c r="D196" s="187"/>
      <c r="E196" s="266"/>
      <c r="F196" s="187"/>
      <c r="G196" s="187"/>
    </row>
    <row r="197" spans="1:8" x14ac:dyDescent="0.4">
      <c r="A197" s="187"/>
      <c r="B197" s="187"/>
      <c r="C197" s="266" t="s">
        <v>3</v>
      </c>
      <c r="D197" s="195"/>
      <c r="E197" s="266"/>
      <c r="F197" s="196" t="s">
        <v>4</v>
      </c>
      <c r="G197" s="266"/>
    </row>
    <row r="198" spans="1:8" x14ac:dyDescent="0.4">
      <c r="A198" s="187"/>
      <c r="B198" s="187"/>
      <c r="C198" s="266" t="s">
        <v>57</v>
      </c>
      <c r="D198" s="270">
        <v>9000</v>
      </c>
      <c r="E198" s="266"/>
      <c r="F198" s="196" t="s">
        <v>340</v>
      </c>
      <c r="G198" s="267">
        <v>9000</v>
      </c>
    </row>
    <row r="199" spans="1:8" x14ac:dyDescent="0.4">
      <c r="E199" s="149"/>
    </row>
    <row r="200" spans="1:8" x14ac:dyDescent="0.4">
      <c r="A200">
        <v>27</v>
      </c>
      <c r="B200" s="268" t="s">
        <v>413</v>
      </c>
      <c r="C200" t="s">
        <v>479</v>
      </c>
      <c r="E200" s="149"/>
    </row>
    <row r="201" spans="1:8" x14ac:dyDescent="0.4">
      <c r="C201" t="s">
        <v>480</v>
      </c>
      <c r="E201" s="149"/>
      <c r="G201" s="161" t="s">
        <v>169</v>
      </c>
      <c r="H201" t="s">
        <v>73</v>
      </c>
    </row>
    <row r="202" spans="1:8" x14ac:dyDescent="0.4">
      <c r="C202" s="149" t="s">
        <v>3</v>
      </c>
      <c r="D202" s="166"/>
      <c r="E202" s="149"/>
      <c r="F202" s="168" t="s">
        <v>4</v>
      </c>
      <c r="G202" s="149"/>
    </row>
    <row r="203" spans="1:8" x14ac:dyDescent="0.4">
      <c r="C203" s="149" t="s">
        <v>65</v>
      </c>
      <c r="D203" s="271">
        <v>10000</v>
      </c>
      <c r="E203" s="149"/>
      <c r="F203" s="168" t="s">
        <v>169</v>
      </c>
      <c r="G203" s="167">
        <v>10000</v>
      </c>
    </row>
    <row r="204" spans="1:8" x14ac:dyDescent="0.4">
      <c r="D204" s="152"/>
      <c r="E204" s="152"/>
      <c r="F204" s="152"/>
    </row>
    <row r="205" spans="1:8" x14ac:dyDescent="0.4">
      <c r="A205">
        <v>28</v>
      </c>
      <c r="B205" s="161" t="s">
        <v>411</v>
      </c>
      <c r="C205" t="s">
        <v>481</v>
      </c>
    </row>
    <row r="206" spans="1:8" x14ac:dyDescent="0.4">
      <c r="C206" t="s">
        <v>482</v>
      </c>
    </row>
    <row r="207" spans="1:8" x14ac:dyDescent="0.4">
      <c r="C207" s="149" t="s">
        <v>3</v>
      </c>
      <c r="D207" s="149"/>
      <c r="E207" s="149"/>
      <c r="F207" s="149" t="s">
        <v>4</v>
      </c>
      <c r="G207" s="149"/>
    </row>
    <row r="208" spans="1:8" x14ac:dyDescent="0.4">
      <c r="C208" s="149" t="s">
        <v>169</v>
      </c>
      <c r="D208" s="167">
        <v>10000</v>
      </c>
      <c r="E208" s="149"/>
      <c r="F208" s="149" t="s">
        <v>65</v>
      </c>
      <c r="G208" s="167">
        <v>10000</v>
      </c>
    </row>
    <row r="210" spans="1:13" x14ac:dyDescent="0.4">
      <c r="B210" s="161" t="s">
        <v>411</v>
      </c>
      <c r="C210" s="149" t="s">
        <v>3</v>
      </c>
      <c r="D210" s="149"/>
      <c r="E210" s="149"/>
      <c r="F210" s="149" t="s">
        <v>4</v>
      </c>
      <c r="G210" s="149"/>
    </row>
    <row r="211" spans="1:13" x14ac:dyDescent="0.4">
      <c r="C211" s="149" t="s">
        <v>53</v>
      </c>
      <c r="D211" s="149"/>
      <c r="E211" s="149"/>
      <c r="F211" s="149" t="s">
        <v>65</v>
      </c>
      <c r="G211" s="149"/>
    </row>
    <row r="213" spans="1:13" x14ac:dyDescent="0.4">
      <c r="A213" s="187">
        <v>31</v>
      </c>
      <c r="B213" s="187" t="s">
        <v>413</v>
      </c>
      <c r="C213" s="187" t="s">
        <v>483</v>
      </c>
      <c r="D213" s="187"/>
      <c r="E213" s="187"/>
      <c r="F213" s="187"/>
      <c r="G213" s="187"/>
    </row>
    <row r="214" spans="1:13" x14ac:dyDescent="0.4">
      <c r="A214" s="187"/>
      <c r="B214" s="187"/>
      <c r="C214" s="187" t="s">
        <v>764</v>
      </c>
      <c r="D214" s="187"/>
      <c r="E214" s="187"/>
      <c r="F214" s="187"/>
      <c r="G214" s="265" t="s">
        <v>34</v>
      </c>
      <c r="H214" t="s">
        <v>73</v>
      </c>
    </row>
    <row r="215" spans="1:13" x14ac:dyDescent="0.4">
      <c r="A215" s="187"/>
      <c r="B215" s="187"/>
      <c r="C215" s="266" t="s">
        <v>3</v>
      </c>
      <c r="D215" s="266"/>
      <c r="E215" s="266"/>
      <c r="F215" s="266" t="s">
        <v>4</v>
      </c>
      <c r="G215" s="266"/>
    </row>
    <row r="216" spans="1:13" x14ac:dyDescent="0.4">
      <c r="A216" s="187"/>
      <c r="B216" s="187"/>
      <c r="C216" s="266" t="s">
        <v>32</v>
      </c>
      <c r="D216" s="267">
        <v>1000</v>
      </c>
      <c r="E216" s="266"/>
      <c r="F216" s="266" t="s">
        <v>34</v>
      </c>
      <c r="G216" s="267">
        <v>1000</v>
      </c>
    </row>
    <row r="217" spans="1:13" x14ac:dyDescent="0.4">
      <c r="A217" s="187"/>
      <c r="B217" s="187"/>
      <c r="C217" s="187"/>
      <c r="D217" s="187"/>
      <c r="E217" s="187"/>
      <c r="F217" s="187"/>
      <c r="G217" s="187"/>
    </row>
    <row r="218" spans="1:13" x14ac:dyDescent="0.4">
      <c r="A218" s="187">
        <v>29</v>
      </c>
      <c r="B218" s="187" t="s">
        <v>413</v>
      </c>
      <c r="C218" s="187" t="s">
        <v>506</v>
      </c>
      <c r="D218" s="187"/>
      <c r="E218" s="187"/>
      <c r="F218" s="187"/>
      <c r="G218" s="187"/>
    </row>
    <row r="219" spans="1:13" x14ac:dyDescent="0.4">
      <c r="A219" s="187"/>
      <c r="B219" s="187"/>
      <c r="C219" s="187" t="s">
        <v>508</v>
      </c>
      <c r="D219" s="187"/>
      <c r="E219" s="187"/>
      <c r="F219" s="187"/>
      <c r="G219" s="187"/>
      <c r="H219" s="154"/>
    </row>
    <row r="220" spans="1:13" x14ac:dyDescent="0.4">
      <c r="A220" s="187"/>
      <c r="B220" s="187"/>
      <c r="C220" s="266" t="s">
        <v>3</v>
      </c>
      <c r="D220" s="266"/>
      <c r="E220" s="266"/>
      <c r="F220" s="266" t="s">
        <v>4</v>
      </c>
      <c r="G220" s="266"/>
      <c r="H220" s="154"/>
    </row>
    <row r="221" spans="1:13" x14ac:dyDescent="0.4">
      <c r="A221" s="187"/>
      <c r="B221" s="187"/>
      <c r="C221" s="266" t="s">
        <v>34</v>
      </c>
      <c r="D221" s="267">
        <v>1000</v>
      </c>
      <c r="E221" s="266"/>
      <c r="F221" s="266" t="s">
        <v>101</v>
      </c>
      <c r="G221" s="267">
        <v>1000</v>
      </c>
      <c r="H221" s="288"/>
    </row>
    <row r="222" spans="1:13" x14ac:dyDescent="0.4">
      <c r="A222" s="187"/>
      <c r="B222" s="187"/>
      <c r="C222" s="187"/>
      <c r="D222" s="189"/>
      <c r="E222" s="187"/>
      <c r="F222" s="187"/>
      <c r="G222" s="189"/>
      <c r="J222" s="156"/>
      <c r="M222" s="156"/>
    </row>
    <row r="223" spans="1:13" x14ac:dyDescent="0.4">
      <c r="A223" s="187">
        <v>30</v>
      </c>
      <c r="B223" s="187" t="s">
        <v>413</v>
      </c>
      <c r="C223" s="187" t="s">
        <v>485</v>
      </c>
      <c r="D223" s="189"/>
      <c r="E223" s="187"/>
      <c r="F223" s="187"/>
      <c r="G223" s="189"/>
      <c r="J223" s="156"/>
    </row>
    <row r="224" spans="1:13" x14ac:dyDescent="0.4">
      <c r="A224" s="187"/>
      <c r="B224" s="187"/>
      <c r="C224" s="187" t="s">
        <v>509</v>
      </c>
      <c r="D224" s="189"/>
      <c r="E224" s="187"/>
      <c r="F224" s="187"/>
      <c r="G224" s="189"/>
      <c r="J224" s="156"/>
    </row>
    <row r="225" spans="1:13" x14ac:dyDescent="0.4">
      <c r="A225" s="187"/>
      <c r="B225" s="187"/>
      <c r="C225" s="266" t="s">
        <v>3</v>
      </c>
      <c r="D225" s="267"/>
      <c r="E225" s="266"/>
      <c r="F225" s="266" t="s">
        <v>4</v>
      </c>
      <c r="G225" s="267"/>
    </row>
    <row r="226" spans="1:13" x14ac:dyDescent="0.4">
      <c r="A226" s="187"/>
      <c r="B226" s="187"/>
      <c r="C226" s="266" t="s">
        <v>100</v>
      </c>
      <c r="D226" s="267">
        <v>3300</v>
      </c>
      <c r="E226" s="266"/>
      <c r="F226" s="266" t="s">
        <v>101</v>
      </c>
      <c r="G226" s="267">
        <v>3300</v>
      </c>
    </row>
    <row r="227" spans="1:13" x14ac:dyDescent="0.4">
      <c r="A227" s="187"/>
      <c r="B227" s="187"/>
      <c r="C227" s="187"/>
      <c r="D227" s="189"/>
      <c r="E227" s="187"/>
      <c r="F227" s="187"/>
      <c r="G227" s="189"/>
    </row>
    <row r="228" spans="1:13" x14ac:dyDescent="0.4">
      <c r="A228" s="187">
        <v>32</v>
      </c>
      <c r="B228" s="187" t="s">
        <v>413</v>
      </c>
      <c r="C228" s="187" t="s">
        <v>484</v>
      </c>
      <c r="D228" s="187"/>
      <c r="E228" s="187"/>
      <c r="F228" s="187"/>
      <c r="G228" s="187"/>
    </row>
    <row r="229" spans="1:13" x14ac:dyDescent="0.4">
      <c r="A229" s="187"/>
      <c r="B229" s="187"/>
      <c r="C229" s="187" t="s">
        <v>493</v>
      </c>
      <c r="D229" s="187"/>
      <c r="E229" s="187"/>
      <c r="F229" s="187"/>
      <c r="G229" s="187"/>
    </row>
    <row r="230" spans="1:13" x14ac:dyDescent="0.4">
      <c r="A230" s="187"/>
      <c r="B230" s="187"/>
      <c r="C230" s="266" t="s">
        <v>3</v>
      </c>
      <c r="D230" s="266"/>
      <c r="E230" s="266"/>
      <c r="F230" s="266" t="s">
        <v>4</v>
      </c>
      <c r="G230" s="266"/>
    </row>
    <row r="231" spans="1:13" x14ac:dyDescent="0.4">
      <c r="A231" s="187"/>
      <c r="B231" s="187"/>
      <c r="C231" s="266" t="s">
        <v>65</v>
      </c>
      <c r="D231" s="267">
        <v>3300</v>
      </c>
      <c r="E231" s="266"/>
      <c r="F231" s="266" t="s">
        <v>100</v>
      </c>
      <c r="G231" s="267">
        <v>3300</v>
      </c>
      <c r="J231" s="156"/>
      <c r="M231" s="156"/>
    </row>
    <row r="233" spans="1:13" x14ac:dyDescent="0.4">
      <c r="A233">
        <v>35</v>
      </c>
      <c r="B233" s="161" t="s">
        <v>411</v>
      </c>
      <c r="C233" t="s">
        <v>486</v>
      </c>
    </row>
    <row r="234" spans="1:13" x14ac:dyDescent="0.4">
      <c r="C234" t="s">
        <v>492</v>
      </c>
      <c r="G234" s="161" t="s">
        <v>9</v>
      </c>
      <c r="H234" t="s">
        <v>132</v>
      </c>
    </row>
    <row r="235" spans="1:13" x14ac:dyDescent="0.4">
      <c r="C235" s="149" t="s">
        <v>3</v>
      </c>
      <c r="D235" s="149"/>
      <c r="E235" s="149"/>
      <c r="F235" s="149" t="s">
        <v>4</v>
      </c>
      <c r="G235" s="149"/>
    </row>
    <row r="236" spans="1:13" x14ac:dyDescent="0.4">
      <c r="C236" s="149" t="s">
        <v>9</v>
      </c>
      <c r="D236" s="167">
        <v>5000</v>
      </c>
      <c r="E236" s="149"/>
      <c r="F236" s="149" t="s">
        <v>65</v>
      </c>
      <c r="G236" s="167">
        <v>5000</v>
      </c>
    </row>
    <row r="238" spans="1:13" x14ac:dyDescent="0.4">
      <c r="A238">
        <v>36</v>
      </c>
      <c r="B238" s="161" t="s">
        <v>411</v>
      </c>
      <c r="C238" t="s">
        <v>487</v>
      </c>
    </row>
    <row r="239" spans="1:13" x14ac:dyDescent="0.4">
      <c r="C239" t="s">
        <v>490</v>
      </c>
    </row>
    <row r="240" spans="1:13" x14ac:dyDescent="0.4">
      <c r="C240" s="149" t="s">
        <v>3</v>
      </c>
      <c r="D240" s="149"/>
      <c r="E240" s="149"/>
      <c r="F240" s="149" t="s">
        <v>4</v>
      </c>
      <c r="G240" s="149"/>
    </row>
    <row r="241" spans="1:8" x14ac:dyDescent="0.4">
      <c r="C241" s="149" t="s">
        <v>488</v>
      </c>
      <c r="D241" s="167">
        <v>4000</v>
      </c>
      <c r="E241" s="149"/>
      <c r="F241" s="149" t="s">
        <v>9</v>
      </c>
      <c r="G241" s="167">
        <v>4000</v>
      </c>
    </row>
    <row r="243" spans="1:8" x14ac:dyDescent="0.4">
      <c r="A243">
        <v>37</v>
      </c>
      <c r="B243" s="268" t="s">
        <v>413</v>
      </c>
      <c r="C243" t="s">
        <v>489</v>
      </c>
    </row>
    <row r="244" spans="1:8" x14ac:dyDescent="0.4">
      <c r="C244" t="s">
        <v>491</v>
      </c>
    </row>
    <row r="245" spans="1:8" x14ac:dyDescent="0.4">
      <c r="C245" s="149" t="s">
        <v>3</v>
      </c>
      <c r="D245" s="149"/>
      <c r="E245" s="149"/>
      <c r="F245" s="149" t="s">
        <v>4</v>
      </c>
      <c r="G245" s="149"/>
    </row>
    <row r="246" spans="1:8" x14ac:dyDescent="0.4">
      <c r="C246" s="149" t="s">
        <v>65</v>
      </c>
      <c r="D246" s="167">
        <v>1000</v>
      </c>
      <c r="E246" s="149"/>
      <c r="F246" s="149" t="s">
        <v>9</v>
      </c>
      <c r="G246" s="167">
        <v>1000</v>
      </c>
    </row>
    <row r="248" spans="1:8" x14ac:dyDescent="0.4">
      <c r="A248" s="187">
        <v>40</v>
      </c>
      <c r="B248" s="265" t="s">
        <v>411</v>
      </c>
      <c r="C248" s="187" t="s">
        <v>498</v>
      </c>
      <c r="D248" s="187"/>
      <c r="E248" s="187"/>
      <c r="F248" s="187"/>
      <c r="G248" s="265" t="s">
        <v>499</v>
      </c>
      <c r="H248" t="s">
        <v>73</v>
      </c>
    </row>
    <row r="249" spans="1:8" x14ac:dyDescent="0.4">
      <c r="A249" s="187"/>
      <c r="B249" s="187"/>
      <c r="C249" s="187" t="s">
        <v>502</v>
      </c>
      <c r="D249" s="187"/>
      <c r="E249" s="187"/>
      <c r="F249" s="187"/>
      <c r="G249" s="187"/>
    </row>
    <row r="250" spans="1:8" x14ac:dyDescent="0.4">
      <c r="A250" s="187"/>
      <c r="B250" s="187"/>
      <c r="C250" s="266" t="s">
        <v>3</v>
      </c>
      <c r="D250" s="266"/>
      <c r="E250" s="266"/>
      <c r="F250" s="266" t="s">
        <v>4</v>
      </c>
      <c r="G250" s="266"/>
    </row>
    <row r="251" spans="1:8" x14ac:dyDescent="0.4">
      <c r="A251" s="187"/>
      <c r="B251" s="187"/>
      <c r="C251" s="266" t="s">
        <v>499</v>
      </c>
      <c r="D251" s="266">
        <v>100</v>
      </c>
      <c r="E251" s="266"/>
      <c r="F251" s="266" t="s">
        <v>65</v>
      </c>
      <c r="G251" s="266">
        <v>100</v>
      </c>
    </row>
    <row r="252" spans="1:8" x14ac:dyDescent="0.4">
      <c r="A252" s="187"/>
      <c r="B252" s="187"/>
      <c r="C252" s="187"/>
      <c r="D252" s="187"/>
      <c r="E252" s="187"/>
      <c r="F252" s="187"/>
      <c r="G252" s="187"/>
    </row>
    <row r="253" spans="1:8" x14ac:dyDescent="0.4">
      <c r="A253" s="187">
        <v>39</v>
      </c>
      <c r="B253" s="265" t="s">
        <v>411</v>
      </c>
      <c r="C253" s="187" t="s">
        <v>500</v>
      </c>
      <c r="D253" s="187"/>
      <c r="E253" s="187"/>
      <c r="F253" s="187"/>
      <c r="G253" s="187"/>
    </row>
    <row r="254" spans="1:8" x14ac:dyDescent="0.4">
      <c r="A254" s="187"/>
      <c r="B254" s="187"/>
      <c r="C254" s="187"/>
      <c r="D254" s="187"/>
      <c r="E254" s="187"/>
      <c r="F254" s="187"/>
      <c r="G254" s="187"/>
    </row>
    <row r="255" spans="1:8" x14ac:dyDescent="0.4">
      <c r="A255" s="187"/>
      <c r="B255" s="187"/>
      <c r="C255" s="266" t="s">
        <v>3</v>
      </c>
      <c r="D255" s="266"/>
      <c r="E255" s="266"/>
      <c r="F255" s="266" t="s">
        <v>4</v>
      </c>
      <c r="G255" s="266"/>
    </row>
    <row r="256" spans="1:8" x14ac:dyDescent="0.4">
      <c r="A256" s="187"/>
      <c r="B256" s="187"/>
      <c r="C256" s="266" t="s">
        <v>41</v>
      </c>
      <c r="D256" s="267">
        <v>30000</v>
      </c>
      <c r="E256" s="266"/>
      <c r="F256" s="266" t="s">
        <v>65</v>
      </c>
      <c r="G256" s="267">
        <v>30000</v>
      </c>
    </row>
    <row r="257" spans="1:8" x14ac:dyDescent="0.4">
      <c r="A257" s="187"/>
      <c r="B257" s="187"/>
      <c r="C257" s="187"/>
      <c r="D257" s="187"/>
      <c r="E257" s="187"/>
      <c r="F257" s="187"/>
      <c r="G257" s="187"/>
    </row>
    <row r="258" spans="1:8" x14ac:dyDescent="0.4">
      <c r="A258" s="187">
        <v>38</v>
      </c>
      <c r="B258" s="265" t="s">
        <v>411</v>
      </c>
      <c r="C258" s="187" t="s">
        <v>501</v>
      </c>
      <c r="D258" s="187"/>
      <c r="E258" s="187"/>
      <c r="F258" s="187"/>
      <c r="G258" s="187"/>
    </row>
    <row r="259" spans="1:8" x14ac:dyDescent="0.4">
      <c r="A259" s="187"/>
      <c r="B259" s="187"/>
      <c r="C259" s="187"/>
      <c r="D259" s="187"/>
      <c r="E259" s="187"/>
      <c r="F259" s="187"/>
      <c r="G259" s="187"/>
    </row>
    <row r="260" spans="1:8" x14ac:dyDescent="0.4">
      <c r="A260" s="187"/>
      <c r="B260" s="187"/>
      <c r="C260" s="266" t="s">
        <v>3</v>
      </c>
      <c r="D260" s="266"/>
      <c r="E260" s="266"/>
      <c r="F260" s="266" t="s">
        <v>4</v>
      </c>
      <c r="G260" s="266"/>
    </row>
    <row r="261" spans="1:8" x14ac:dyDescent="0.4">
      <c r="A261" s="187"/>
      <c r="B261" s="187"/>
      <c r="C261" s="266" t="s">
        <v>41</v>
      </c>
      <c r="D261" s="266">
        <v>100</v>
      </c>
      <c r="E261" s="266"/>
      <c r="F261" s="266" t="s">
        <v>499</v>
      </c>
      <c r="G261" s="266">
        <v>100</v>
      </c>
    </row>
    <row r="263" spans="1:8" x14ac:dyDescent="0.4">
      <c r="A263">
        <v>43</v>
      </c>
      <c r="B263" s="273" t="s">
        <v>413</v>
      </c>
      <c r="C263" t="s">
        <v>512</v>
      </c>
      <c r="G263" s="153" t="s">
        <v>507</v>
      </c>
      <c r="H263" t="s">
        <v>132</v>
      </c>
    </row>
    <row r="264" spans="1:8" x14ac:dyDescent="0.4">
      <c r="C264" t="s">
        <v>517</v>
      </c>
    </row>
    <row r="265" spans="1:8" x14ac:dyDescent="0.4">
      <c r="C265" s="149" t="s">
        <v>3</v>
      </c>
      <c r="D265" s="149"/>
      <c r="E265" s="149"/>
      <c r="F265" s="149" t="s">
        <v>4</v>
      </c>
      <c r="G265" s="149"/>
      <c r="H265" t="s">
        <v>516</v>
      </c>
    </row>
    <row r="266" spans="1:8" x14ac:dyDescent="0.4">
      <c r="C266" s="149" t="s">
        <v>507</v>
      </c>
      <c r="D266" s="167">
        <v>10000</v>
      </c>
      <c r="E266" s="149"/>
      <c r="F266" s="149" t="s">
        <v>29</v>
      </c>
      <c r="G266" s="167">
        <v>10000</v>
      </c>
    </row>
    <row r="268" spans="1:8" x14ac:dyDescent="0.4">
      <c r="A268">
        <v>44</v>
      </c>
      <c r="B268" s="273" t="s">
        <v>413</v>
      </c>
      <c r="C268" t="s">
        <v>765</v>
      </c>
    </row>
    <row r="270" spans="1:8" x14ac:dyDescent="0.4">
      <c r="C270" s="149" t="s">
        <v>3</v>
      </c>
      <c r="D270" s="149"/>
      <c r="E270" s="149"/>
      <c r="F270" s="149" t="s">
        <v>4</v>
      </c>
      <c r="G270" s="149"/>
    </row>
    <row r="271" spans="1:8" x14ac:dyDescent="0.4">
      <c r="C271" s="149" t="s">
        <v>340</v>
      </c>
      <c r="D271" s="167">
        <v>10000</v>
      </c>
      <c r="E271" s="149"/>
      <c r="F271" s="149" t="s">
        <v>507</v>
      </c>
      <c r="G271" s="167">
        <v>10000</v>
      </c>
    </row>
    <row r="273" spans="1:8" x14ac:dyDescent="0.4">
      <c r="A273">
        <v>45</v>
      </c>
      <c r="B273" s="161" t="s">
        <v>411</v>
      </c>
      <c r="C273" t="s">
        <v>515</v>
      </c>
      <c r="G273" s="153" t="s">
        <v>514</v>
      </c>
      <c r="H273" t="s">
        <v>132</v>
      </c>
    </row>
    <row r="274" spans="1:8" x14ac:dyDescent="0.4">
      <c r="C274" t="s">
        <v>518</v>
      </c>
    </row>
    <row r="275" spans="1:8" x14ac:dyDescent="0.4">
      <c r="C275" s="149" t="s">
        <v>3</v>
      </c>
      <c r="D275" s="149"/>
      <c r="E275" s="149"/>
      <c r="F275" s="149" t="s">
        <v>4</v>
      </c>
      <c r="G275" s="149"/>
    </row>
    <row r="276" spans="1:8" x14ac:dyDescent="0.4">
      <c r="C276" s="149" t="s">
        <v>514</v>
      </c>
      <c r="D276" s="167">
        <v>1000</v>
      </c>
      <c r="E276" s="149"/>
      <c r="F276" s="149" t="s">
        <v>65</v>
      </c>
      <c r="G276" s="167">
        <v>1000</v>
      </c>
    </row>
    <row r="278" spans="1:8" x14ac:dyDescent="0.4">
      <c r="A278">
        <v>46</v>
      </c>
      <c r="B278" s="289" t="s">
        <v>413</v>
      </c>
      <c r="C278" t="s">
        <v>513</v>
      </c>
    </row>
    <row r="279" spans="1:8" x14ac:dyDescent="0.4">
      <c r="C279" t="s">
        <v>519</v>
      </c>
    </row>
    <row r="280" spans="1:8" x14ac:dyDescent="0.4">
      <c r="C280" s="149" t="s">
        <v>3</v>
      </c>
      <c r="D280" s="149"/>
      <c r="E280" s="149"/>
      <c r="F280" s="149" t="s">
        <v>4</v>
      </c>
      <c r="G280" s="149"/>
    </row>
    <row r="281" spans="1:8" x14ac:dyDescent="0.4">
      <c r="C281" s="149" t="s">
        <v>65</v>
      </c>
      <c r="D281" s="167">
        <v>1000</v>
      </c>
      <c r="E281" s="149"/>
      <c r="F281" s="149" t="s">
        <v>514</v>
      </c>
      <c r="G281" s="167">
        <v>1000</v>
      </c>
    </row>
    <row r="282" spans="1:8" x14ac:dyDescent="0.4">
      <c r="D282" s="156"/>
      <c r="G282" s="156"/>
    </row>
    <row r="283" spans="1:8" x14ac:dyDescent="0.4">
      <c r="D283" s="156"/>
      <c r="G283" s="156"/>
    </row>
    <row r="285" spans="1:8" x14ac:dyDescent="0.4">
      <c r="A285" s="304">
        <v>49</v>
      </c>
      <c r="B285" s="311" t="s">
        <v>411</v>
      </c>
      <c r="C285" s="304" t="s">
        <v>577</v>
      </c>
      <c r="D285" s="304"/>
      <c r="E285" s="304"/>
      <c r="F285" s="304"/>
      <c r="G285" s="304"/>
    </row>
    <row r="286" spans="1:8" x14ac:dyDescent="0.4">
      <c r="A286" s="304"/>
      <c r="B286" s="304"/>
      <c r="C286" s="304" t="s">
        <v>578</v>
      </c>
      <c r="D286" s="304"/>
      <c r="E286" s="304"/>
      <c r="F286" s="304"/>
      <c r="G286" s="311" t="s">
        <v>580</v>
      </c>
    </row>
    <row r="287" spans="1:8" x14ac:dyDescent="0.4">
      <c r="A287" s="304"/>
      <c r="B287" s="304"/>
      <c r="C287" s="308" t="s">
        <v>3</v>
      </c>
      <c r="D287" s="308"/>
      <c r="E287" s="308"/>
      <c r="F287" s="308" t="s">
        <v>4</v>
      </c>
      <c r="G287" s="308"/>
    </row>
    <row r="288" spans="1:8" x14ac:dyDescent="0.4">
      <c r="A288" s="304"/>
      <c r="B288" s="304"/>
      <c r="C288" s="308" t="s">
        <v>341</v>
      </c>
      <c r="D288" s="309">
        <v>5000</v>
      </c>
      <c r="E288" s="308"/>
      <c r="F288" s="308" t="s">
        <v>65</v>
      </c>
      <c r="G288" s="309">
        <v>5000</v>
      </c>
    </row>
    <row r="289" spans="1:9" x14ac:dyDescent="0.4">
      <c r="A289" s="304"/>
      <c r="B289" s="304"/>
      <c r="C289" s="304"/>
      <c r="D289" s="304"/>
      <c r="E289" s="304"/>
      <c r="F289" s="304"/>
      <c r="G289" s="304"/>
    </row>
    <row r="290" spans="1:9" x14ac:dyDescent="0.4">
      <c r="A290" s="304">
        <v>54</v>
      </c>
      <c r="B290" s="312" t="s">
        <v>413</v>
      </c>
      <c r="C290" s="304" t="s">
        <v>742</v>
      </c>
      <c r="D290" s="304"/>
      <c r="E290" s="304"/>
      <c r="F290" s="304"/>
      <c r="G290" s="304"/>
    </row>
    <row r="291" spans="1:9" x14ac:dyDescent="0.4">
      <c r="A291" s="304"/>
      <c r="B291" s="304"/>
      <c r="C291" s="304" t="s">
        <v>579</v>
      </c>
      <c r="D291" s="304"/>
      <c r="E291" s="304"/>
      <c r="F291" s="304"/>
      <c r="G291" s="304"/>
      <c r="I291" t="s">
        <v>770</v>
      </c>
    </row>
    <row r="292" spans="1:9" x14ac:dyDescent="0.4">
      <c r="A292" s="304"/>
      <c r="B292" s="304"/>
      <c r="C292" s="308" t="s">
        <v>3</v>
      </c>
      <c r="D292" s="308"/>
      <c r="E292" s="308"/>
      <c r="F292" s="308" t="s">
        <v>4</v>
      </c>
      <c r="G292" s="308"/>
      <c r="I292" t="s">
        <v>767</v>
      </c>
    </row>
    <row r="293" spans="1:9" x14ac:dyDescent="0.4">
      <c r="A293" s="304"/>
      <c r="B293" s="304"/>
      <c r="C293" s="308" t="s">
        <v>580</v>
      </c>
      <c r="D293" s="309">
        <v>1000</v>
      </c>
      <c r="E293" s="308"/>
      <c r="F293" s="308" t="s">
        <v>341</v>
      </c>
      <c r="G293" s="309">
        <v>1000</v>
      </c>
      <c r="I293" t="s">
        <v>768</v>
      </c>
    </row>
    <row r="294" spans="1:9" x14ac:dyDescent="0.4">
      <c r="A294" s="304"/>
      <c r="B294" s="304"/>
      <c r="C294" s="304"/>
      <c r="D294" s="306"/>
      <c r="E294" s="304"/>
      <c r="F294" s="304"/>
      <c r="G294" s="306"/>
    </row>
    <row r="295" spans="1:9" x14ac:dyDescent="0.4">
      <c r="A295">
        <v>61</v>
      </c>
      <c r="B295" s="161" t="s">
        <v>411</v>
      </c>
      <c r="C295" t="s">
        <v>581</v>
      </c>
    </row>
    <row r="296" spans="1:9" x14ac:dyDescent="0.4">
      <c r="C296" t="s">
        <v>582</v>
      </c>
    </row>
    <row r="297" spans="1:9" x14ac:dyDescent="0.4">
      <c r="C297" s="149" t="s">
        <v>3</v>
      </c>
      <c r="D297" s="149"/>
      <c r="E297" s="149"/>
      <c r="F297" s="149" t="s">
        <v>4</v>
      </c>
      <c r="G297" s="149"/>
      <c r="I297" t="s">
        <v>769</v>
      </c>
    </row>
    <row r="298" spans="1:9" x14ac:dyDescent="0.4">
      <c r="C298" s="149" t="s">
        <v>15</v>
      </c>
      <c r="D298" s="149">
        <v>700</v>
      </c>
      <c r="E298" s="149"/>
      <c r="F298" s="149" t="s">
        <v>580</v>
      </c>
      <c r="G298" s="149">
        <v>700</v>
      </c>
    </row>
    <row r="299" spans="1:9" x14ac:dyDescent="0.4">
      <c r="C299" t="s">
        <v>583</v>
      </c>
    </row>
    <row r="300" spans="1:9" x14ac:dyDescent="0.4">
      <c r="D300" s="156"/>
      <c r="G300" s="156"/>
    </row>
    <row r="301" spans="1:9" x14ac:dyDescent="0.4">
      <c r="A301">
        <v>50</v>
      </c>
      <c r="B301" s="161" t="s">
        <v>411</v>
      </c>
      <c r="C301" t="s">
        <v>730</v>
      </c>
      <c r="D301" s="156"/>
      <c r="G301" s="156"/>
    </row>
    <row r="302" spans="1:9" x14ac:dyDescent="0.4">
      <c r="C302" t="s">
        <v>731</v>
      </c>
      <c r="D302" s="156"/>
      <c r="G302" s="156"/>
    </row>
    <row r="303" spans="1:9" x14ac:dyDescent="0.4">
      <c r="C303" t="s">
        <v>732</v>
      </c>
      <c r="D303" s="156"/>
      <c r="G303" s="318" t="s">
        <v>729</v>
      </c>
    </row>
    <row r="304" spans="1:9" x14ac:dyDescent="0.4">
      <c r="C304" s="149" t="s">
        <v>3</v>
      </c>
      <c r="D304" s="167"/>
      <c r="E304" s="149"/>
      <c r="F304" s="149" t="s">
        <v>4</v>
      </c>
      <c r="G304" s="167"/>
    </row>
    <row r="305" spans="1:8" x14ac:dyDescent="0.4">
      <c r="C305" s="149" t="s">
        <v>729</v>
      </c>
      <c r="D305" s="167">
        <v>10000</v>
      </c>
      <c r="E305" s="149"/>
      <c r="F305" s="149" t="s">
        <v>65</v>
      </c>
      <c r="G305" s="167">
        <v>10000</v>
      </c>
    </row>
    <row r="306" spans="1:8" x14ac:dyDescent="0.4">
      <c r="D306" s="156"/>
      <c r="G306" s="156"/>
    </row>
    <row r="307" spans="1:8" x14ac:dyDescent="0.4">
      <c r="A307" s="304">
        <v>51</v>
      </c>
      <c r="B307" s="324" t="s">
        <v>413</v>
      </c>
      <c r="C307" s="304" t="s">
        <v>773</v>
      </c>
      <c r="D307" s="306"/>
      <c r="E307" s="304"/>
      <c r="F307" s="304"/>
      <c r="G307" s="307" t="s">
        <v>779</v>
      </c>
      <c r="H307" t="s">
        <v>73</v>
      </c>
    </row>
    <row r="308" spans="1:8" x14ac:dyDescent="0.4">
      <c r="A308" s="304"/>
      <c r="B308" s="304"/>
      <c r="C308" s="304" t="s">
        <v>774</v>
      </c>
      <c r="D308" s="306"/>
      <c r="E308" s="304"/>
      <c r="F308" s="304"/>
      <c r="G308" s="306"/>
    </row>
    <row r="309" spans="1:8" x14ac:dyDescent="0.4">
      <c r="A309" s="304"/>
      <c r="B309" s="304"/>
      <c r="C309" s="308" t="s">
        <v>3</v>
      </c>
      <c r="D309" s="309"/>
      <c r="E309" s="308"/>
      <c r="F309" s="308" t="s">
        <v>4</v>
      </c>
      <c r="G309" s="309"/>
    </row>
    <row r="310" spans="1:8" x14ac:dyDescent="0.4">
      <c r="A310" s="304"/>
      <c r="B310" s="304"/>
      <c r="C310" s="308" t="s">
        <v>32</v>
      </c>
      <c r="D310" s="309">
        <v>156000</v>
      </c>
      <c r="E310" s="308"/>
      <c r="F310" s="308" t="s">
        <v>775</v>
      </c>
      <c r="G310" s="309">
        <v>156000</v>
      </c>
    </row>
    <row r="311" spans="1:8" x14ac:dyDescent="0.4">
      <c r="A311" s="304"/>
      <c r="B311" s="304"/>
      <c r="C311" s="304"/>
      <c r="D311" s="306"/>
      <c r="E311" s="304"/>
      <c r="F311" s="304"/>
      <c r="G311" s="306"/>
    </row>
    <row r="312" spans="1:8" x14ac:dyDescent="0.4">
      <c r="A312" s="304"/>
      <c r="B312" s="304"/>
      <c r="C312" s="304"/>
      <c r="D312" s="306"/>
      <c r="E312" s="304"/>
      <c r="F312" s="304"/>
      <c r="G312" s="306"/>
    </row>
    <row r="313" spans="1:8" x14ac:dyDescent="0.4">
      <c r="A313" s="304"/>
      <c r="B313" s="310" t="s">
        <v>776</v>
      </c>
      <c r="C313" s="304"/>
      <c r="D313" s="306"/>
      <c r="E313" s="304"/>
      <c r="F313" s="304"/>
      <c r="G313" s="306"/>
    </row>
    <row r="314" spans="1:8" x14ac:dyDescent="0.4">
      <c r="A314" s="304">
        <v>54</v>
      </c>
      <c r="B314" s="311" t="s">
        <v>411</v>
      </c>
      <c r="C314" s="304" t="s">
        <v>777</v>
      </c>
      <c r="D314" s="306"/>
      <c r="E314" s="304"/>
      <c r="F314" s="304"/>
      <c r="G314" s="306"/>
    </row>
    <row r="315" spans="1:8" x14ac:dyDescent="0.4">
      <c r="A315" s="304"/>
      <c r="B315" s="305"/>
      <c r="C315" s="304" t="s">
        <v>778</v>
      </c>
      <c r="D315" s="306"/>
      <c r="E315" s="304"/>
      <c r="F315" s="304"/>
      <c r="G315" s="306"/>
    </row>
    <row r="316" spans="1:8" x14ac:dyDescent="0.4">
      <c r="A316" s="304"/>
      <c r="B316" s="304"/>
      <c r="C316" s="308" t="s">
        <v>3</v>
      </c>
      <c r="D316" s="309"/>
      <c r="E316" s="308"/>
      <c r="F316" s="308" t="s">
        <v>4</v>
      </c>
      <c r="G316" s="309"/>
    </row>
    <row r="317" spans="1:8" x14ac:dyDescent="0.4">
      <c r="A317" s="304"/>
      <c r="B317" s="304"/>
      <c r="C317" s="308" t="s">
        <v>775</v>
      </c>
      <c r="D317" s="309">
        <v>117000</v>
      </c>
      <c r="E317" s="308"/>
      <c r="F317" s="308" t="s">
        <v>779</v>
      </c>
      <c r="G317" s="309">
        <v>117000</v>
      </c>
    </row>
    <row r="318" spans="1:8" x14ac:dyDescent="0.4">
      <c r="A318" s="304"/>
      <c r="B318" s="304"/>
      <c r="C318" s="304" t="s">
        <v>780</v>
      </c>
      <c r="D318" s="306"/>
      <c r="E318" s="304"/>
      <c r="F318" s="304"/>
      <c r="G318" s="306"/>
    </row>
    <row r="319" spans="1:8" x14ac:dyDescent="0.4">
      <c r="A319" s="304"/>
      <c r="B319" s="304"/>
      <c r="C319" s="304"/>
      <c r="D319" s="306"/>
      <c r="E319" s="304"/>
      <c r="F319" s="304"/>
      <c r="G319" s="306"/>
    </row>
    <row r="320" spans="1:8" x14ac:dyDescent="0.4">
      <c r="A320" s="304"/>
      <c r="B320" s="311" t="s">
        <v>368</v>
      </c>
      <c r="C320" s="304"/>
      <c r="D320" s="306"/>
      <c r="E320" s="304"/>
      <c r="F320" s="304"/>
      <c r="G320" s="306"/>
    </row>
    <row r="321" spans="1:8" x14ac:dyDescent="0.4">
      <c r="A321" s="304">
        <v>60</v>
      </c>
      <c r="B321" s="312" t="s">
        <v>413</v>
      </c>
      <c r="C321" s="304" t="s">
        <v>781</v>
      </c>
      <c r="D321" s="306"/>
      <c r="E321" s="304"/>
      <c r="F321" s="304"/>
      <c r="G321" s="306"/>
    </row>
    <row r="322" spans="1:8" x14ac:dyDescent="0.4">
      <c r="A322" s="304"/>
      <c r="B322" s="311"/>
      <c r="C322" s="304" t="s">
        <v>782</v>
      </c>
      <c r="D322" s="306"/>
      <c r="E322" s="304"/>
      <c r="F322" s="304"/>
      <c r="G322" s="306"/>
    </row>
    <row r="323" spans="1:8" x14ac:dyDescent="0.4">
      <c r="A323" s="304"/>
      <c r="B323" s="304"/>
      <c r="C323" s="308" t="s">
        <v>3</v>
      </c>
      <c r="D323" s="309"/>
      <c r="E323" s="308"/>
      <c r="F323" s="308" t="s">
        <v>4</v>
      </c>
      <c r="G323" s="309"/>
    </row>
    <row r="324" spans="1:8" x14ac:dyDescent="0.4">
      <c r="A324" s="304"/>
      <c r="B324" s="304"/>
      <c r="C324" s="308" t="s">
        <v>779</v>
      </c>
      <c r="D324" s="309">
        <v>117000</v>
      </c>
      <c r="E324" s="308"/>
      <c r="F324" s="308" t="s">
        <v>775</v>
      </c>
      <c r="G324" s="309">
        <v>117000</v>
      </c>
    </row>
    <row r="325" spans="1:8" x14ac:dyDescent="0.4">
      <c r="D325" s="156"/>
      <c r="G325" s="156"/>
    </row>
    <row r="326" spans="1:8" x14ac:dyDescent="0.4">
      <c r="D326" s="156"/>
      <c r="G326" s="156"/>
    </row>
    <row r="327" spans="1:8" x14ac:dyDescent="0.4">
      <c r="A327">
        <v>57</v>
      </c>
      <c r="B327" s="317" t="s">
        <v>413</v>
      </c>
      <c r="C327" t="s">
        <v>733</v>
      </c>
      <c r="D327" s="156"/>
      <c r="G327" s="156"/>
    </row>
    <row r="328" spans="1:8" x14ac:dyDescent="0.4">
      <c r="C328" t="s">
        <v>735</v>
      </c>
      <c r="D328" s="156"/>
      <c r="G328" s="156"/>
    </row>
    <row r="329" spans="1:8" x14ac:dyDescent="0.4">
      <c r="C329" t="s">
        <v>734</v>
      </c>
      <c r="D329" s="156"/>
      <c r="G329" s="318" t="s">
        <v>718</v>
      </c>
      <c r="H329" t="s">
        <v>132</v>
      </c>
    </row>
    <row r="330" spans="1:8" x14ac:dyDescent="0.4">
      <c r="C330" s="149" t="s">
        <v>3</v>
      </c>
      <c r="D330" s="167"/>
      <c r="E330" s="149"/>
      <c r="F330" s="149" t="s">
        <v>4</v>
      </c>
      <c r="G330" s="167"/>
    </row>
    <row r="331" spans="1:8" x14ac:dyDescent="0.4">
      <c r="C331" s="149" t="s">
        <v>718</v>
      </c>
      <c r="D331" s="167">
        <v>1000</v>
      </c>
      <c r="E331" s="149"/>
      <c r="F331" s="149" t="s">
        <v>12</v>
      </c>
      <c r="G331" s="167">
        <v>1000</v>
      </c>
    </row>
    <row r="332" spans="1:8" x14ac:dyDescent="0.4">
      <c r="D332" s="156"/>
      <c r="G332" s="156" t="s">
        <v>12</v>
      </c>
      <c r="H332" t="s">
        <v>66</v>
      </c>
    </row>
    <row r="333" spans="1:8" x14ac:dyDescent="0.4">
      <c r="A333">
        <v>61</v>
      </c>
      <c r="B333" s="161" t="s">
        <v>411</v>
      </c>
      <c r="C333" t="s">
        <v>743</v>
      </c>
      <c r="D333" s="156"/>
      <c r="G333" s="156"/>
    </row>
    <row r="334" spans="1:8" x14ac:dyDescent="0.4">
      <c r="C334" t="s">
        <v>736</v>
      </c>
      <c r="D334" s="156"/>
      <c r="G334" s="156"/>
    </row>
    <row r="335" spans="1:8" x14ac:dyDescent="0.4">
      <c r="C335" s="149" t="s">
        <v>3</v>
      </c>
      <c r="D335" s="167"/>
      <c r="E335" s="149"/>
      <c r="F335" s="149" t="s">
        <v>4</v>
      </c>
      <c r="G335" s="167"/>
    </row>
    <row r="336" spans="1:8" x14ac:dyDescent="0.4">
      <c r="C336" s="149" t="s">
        <v>12</v>
      </c>
      <c r="D336" s="167">
        <v>1000</v>
      </c>
      <c r="E336" s="149"/>
      <c r="F336" s="149" t="s">
        <v>718</v>
      </c>
      <c r="G336" s="167">
        <v>1000</v>
      </c>
    </row>
    <row r="337" spans="1:9" x14ac:dyDescent="0.4">
      <c r="D337" s="156"/>
      <c r="G337" s="156"/>
    </row>
    <row r="338" spans="1:9" x14ac:dyDescent="0.4">
      <c r="A338">
        <v>63</v>
      </c>
      <c r="B338" s="317" t="s">
        <v>413</v>
      </c>
      <c r="C338" t="s">
        <v>737</v>
      </c>
      <c r="D338" s="156"/>
      <c r="G338" s="156"/>
    </row>
    <row r="339" spans="1:9" x14ac:dyDescent="0.4">
      <c r="C339" t="s">
        <v>738</v>
      </c>
      <c r="D339" s="156"/>
      <c r="G339" s="318" t="s">
        <v>729</v>
      </c>
      <c r="H339" t="s">
        <v>132</v>
      </c>
    </row>
    <row r="340" spans="1:9" x14ac:dyDescent="0.4">
      <c r="C340" s="149" t="s">
        <v>3</v>
      </c>
      <c r="D340" s="167"/>
      <c r="E340" s="149"/>
      <c r="F340" s="149" t="s">
        <v>4</v>
      </c>
      <c r="G340" s="167"/>
    </row>
    <row r="341" spans="1:9" x14ac:dyDescent="0.4">
      <c r="C341" s="149" t="s">
        <v>65</v>
      </c>
      <c r="D341" s="167">
        <v>2400</v>
      </c>
      <c r="E341" s="149"/>
      <c r="F341" s="149" t="s">
        <v>12</v>
      </c>
      <c r="G341" s="167">
        <v>2400</v>
      </c>
    </row>
    <row r="342" spans="1:9" x14ac:dyDescent="0.4">
      <c r="D342" s="156"/>
      <c r="G342" s="156"/>
    </row>
    <row r="343" spans="1:9" x14ac:dyDescent="0.4">
      <c r="A343">
        <v>65</v>
      </c>
      <c r="B343" s="317" t="s">
        <v>413</v>
      </c>
      <c r="C343" t="s">
        <v>739</v>
      </c>
    </row>
    <row r="344" spans="1:9" x14ac:dyDescent="0.4">
      <c r="C344" s="149" t="s">
        <v>3</v>
      </c>
      <c r="D344" s="167"/>
      <c r="E344" s="149"/>
      <c r="F344" s="149" t="s">
        <v>4</v>
      </c>
      <c r="G344" s="167"/>
    </row>
    <row r="345" spans="1:9" x14ac:dyDescent="0.4">
      <c r="C345" s="149" t="s">
        <v>65</v>
      </c>
      <c r="D345" s="167">
        <v>10000</v>
      </c>
      <c r="E345" s="149"/>
      <c r="F345" s="149" t="s">
        <v>729</v>
      </c>
      <c r="G345" s="167">
        <v>10000</v>
      </c>
    </row>
    <row r="346" spans="1:9" x14ac:dyDescent="0.4">
      <c r="D346" s="156"/>
      <c r="G346" s="156"/>
    </row>
    <row r="347" spans="1:9" x14ac:dyDescent="0.4">
      <c r="D347" s="156"/>
      <c r="G347" s="156"/>
    </row>
    <row r="348" spans="1:9" x14ac:dyDescent="0.4">
      <c r="A348" s="304">
        <v>53</v>
      </c>
      <c r="B348" s="311" t="s">
        <v>411</v>
      </c>
      <c r="C348" s="304" t="s">
        <v>713</v>
      </c>
      <c r="D348" s="306"/>
      <c r="E348" s="304"/>
      <c r="F348" s="304"/>
      <c r="G348" s="307" t="s">
        <v>529</v>
      </c>
      <c r="H348" t="s">
        <v>73</v>
      </c>
      <c r="I348" t="s">
        <v>741</v>
      </c>
    </row>
    <row r="349" spans="1:9" x14ac:dyDescent="0.4">
      <c r="A349" s="304"/>
      <c r="B349" s="304"/>
      <c r="C349" s="304" t="s">
        <v>715</v>
      </c>
      <c r="D349" s="306"/>
      <c r="E349" s="304"/>
      <c r="F349" s="304"/>
      <c r="G349" s="306"/>
    </row>
    <row r="350" spans="1:9" x14ac:dyDescent="0.4">
      <c r="A350" s="304"/>
      <c r="B350" s="304"/>
      <c r="C350" s="308" t="s">
        <v>3</v>
      </c>
      <c r="D350" s="309"/>
      <c r="E350" s="308"/>
      <c r="F350" s="308" t="s">
        <v>4</v>
      </c>
      <c r="G350" s="309"/>
    </row>
    <row r="351" spans="1:9" x14ac:dyDescent="0.4">
      <c r="A351" s="304"/>
      <c r="B351" s="304"/>
      <c r="C351" s="308" t="s">
        <v>41</v>
      </c>
      <c r="D351" s="309">
        <v>100000</v>
      </c>
      <c r="E351" s="308"/>
      <c r="F351" s="308" t="s">
        <v>529</v>
      </c>
      <c r="G351" s="309">
        <v>100000</v>
      </c>
    </row>
    <row r="352" spans="1:9" x14ac:dyDescent="0.4">
      <c r="A352" s="304"/>
      <c r="B352" s="304"/>
      <c r="C352" s="306"/>
      <c r="D352" s="306"/>
      <c r="E352" s="304"/>
      <c r="F352" s="304"/>
      <c r="G352" s="306"/>
    </row>
    <row r="353" spans="1:7" x14ac:dyDescent="0.4">
      <c r="A353" s="304">
        <v>59</v>
      </c>
      <c r="B353" s="316" t="s">
        <v>413</v>
      </c>
      <c r="C353" s="304" t="s">
        <v>719</v>
      </c>
      <c r="D353" s="306"/>
      <c r="E353" s="304"/>
      <c r="F353" s="304"/>
      <c r="G353" s="306"/>
    </row>
    <row r="354" spans="1:7" x14ac:dyDescent="0.4">
      <c r="A354" s="304"/>
      <c r="B354" s="304"/>
      <c r="C354" s="304" t="s">
        <v>716</v>
      </c>
      <c r="D354" s="306"/>
      <c r="E354" s="304"/>
      <c r="F354" s="304"/>
      <c r="G354" s="306"/>
    </row>
    <row r="355" spans="1:7" x14ac:dyDescent="0.4">
      <c r="A355" s="304"/>
      <c r="B355" s="304"/>
      <c r="C355" s="308" t="s">
        <v>3</v>
      </c>
      <c r="D355" s="309"/>
      <c r="E355" s="308"/>
      <c r="F355" s="308" t="s">
        <v>4</v>
      </c>
      <c r="G355" s="309"/>
    </row>
    <row r="356" spans="1:7" x14ac:dyDescent="0.4">
      <c r="A356" s="304"/>
      <c r="B356" s="304"/>
      <c r="C356" s="308" t="s">
        <v>529</v>
      </c>
      <c r="D356" s="309">
        <v>100000</v>
      </c>
      <c r="E356" s="308"/>
      <c r="F356" s="308" t="s">
        <v>41</v>
      </c>
      <c r="G356" s="309">
        <v>100000</v>
      </c>
    </row>
    <row r="357" spans="1:7" x14ac:dyDescent="0.4">
      <c r="A357" s="304"/>
      <c r="B357" s="304"/>
      <c r="C357" s="304"/>
      <c r="D357" s="306"/>
      <c r="E357" s="304"/>
      <c r="F357" s="304"/>
      <c r="G357" s="306"/>
    </row>
    <row r="358" spans="1:7" x14ac:dyDescent="0.4">
      <c r="A358" s="304">
        <v>63</v>
      </c>
      <c r="B358" s="311" t="s">
        <v>411</v>
      </c>
      <c r="C358" s="304" t="s">
        <v>714</v>
      </c>
      <c r="D358" s="306"/>
      <c r="E358" s="304"/>
      <c r="F358" s="304"/>
      <c r="G358" s="306"/>
    </row>
    <row r="359" spans="1:7" x14ac:dyDescent="0.4">
      <c r="A359" s="304"/>
      <c r="B359" s="304"/>
      <c r="C359" s="304" t="s">
        <v>717</v>
      </c>
      <c r="D359" s="306"/>
      <c r="E359" s="304"/>
      <c r="F359" s="304"/>
      <c r="G359" s="306"/>
    </row>
    <row r="360" spans="1:7" x14ac:dyDescent="0.4">
      <c r="A360" s="304"/>
      <c r="B360" s="304"/>
      <c r="C360" s="308" t="s">
        <v>3</v>
      </c>
      <c r="D360" s="309"/>
      <c r="E360" s="308"/>
      <c r="F360" s="308" t="s">
        <v>4</v>
      </c>
      <c r="G360" s="309"/>
    </row>
    <row r="361" spans="1:7" x14ac:dyDescent="0.4">
      <c r="A361" s="304"/>
      <c r="B361" s="304"/>
      <c r="C361" s="308" t="s">
        <v>41</v>
      </c>
      <c r="D361" s="309">
        <v>100000</v>
      </c>
      <c r="E361" s="308"/>
      <c r="F361" s="308" t="s">
        <v>65</v>
      </c>
      <c r="G361" s="309">
        <v>100000</v>
      </c>
    </row>
    <row r="362" spans="1:7" x14ac:dyDescent="0.4">
      <c r="D362" s="156"/>
      <c r="G362" s="156"/>
    </row>
    <row r="365" spans="1:7" x14ac:dyDescent="0.4">
      <c r="B365" t="s">
        <v>611</v>
      </c>
    </row>
    <row r="367" spans="1:7" x14ac:dyDescent="0.4">
      <c r="A367">
        <v>55</v>
      </c>
      <c r="B367" s="161" t="s">
        <v>411</v>
      </c>
      <c r="C367" t="s">
        <v>740</v>
      </c>
      <c r="G367" s="290" t="s">
        <v>612</v>
      </c>
    </row>
    <row r="368" spans="1:7" x14ac:dyDescent="0.4">
      <c r="C368" t="s">
        <v>602</v>
      </c>
    </row>
    <row r="369" spans="1:7" x14ac:dyDescent="0.4">
      <c r="C369" s="149" t="s">
        <v>3</v>
      </c>
      <c r="D369" s="149"/>
      <c r="E369" s="149"/>
      <c r="F369" s="149" t="s">
        <v>4</v>
      </c>
      <c r="G369" s="149"/>
    </row>
    <row r="370" spans="1:7" x14ac:dyDescent="0.4">
      <c r="C370" s="149" t="s">
        <v>603</v>
      </c>
      <c r="D370" s="167">
        <v>5000</v>
      </c>
      <c r="E370" s="149"/>
      <c r="F370" s="149" t="s">
        <v>259</v>
      </c>
      <c r="G370" s="167">
        <v>5000</v>
      </c>
    </row>
    <row r="371" spans="1:7" x14ac:dyDescent="0.4">
      <c r="C371" t="s">
        <v>604</v>
      </c>
      <c r="F371" t="s">
        <v>605</v>
      </c>
    </row>
    <row r="372" spans="1:7" x14ac:dyDescent="0.4">
      <c r="C372" t="s">
        <v>606</v>
      </c>
    </row>
    <row r="373" spans="1:7" x14ac:dyDescent="0.4">
      <c r="C373" t="s">
        <v>609</v>
      </c>
    </row>
    <row r="374" spans="1:7" x14ac:dyDescent="0.4">
      <c r="A374">
        <v>58</v>
      </c>
      <c r="B374" s="163" t="s">
        <v>413</v>
      </c>
      <c r="C374" t="s">
        <v>607</v>
      </c>
    </row>
    <row r="375" spans="1:7" x14ac:dyDescent="0.4">
      <c r="C375" t="s">
        <v>608</v>
      </c>
    </row>
    <row r="376" spans="1:7" x14ac:dyDescent="0.4">
      <c r="C376" s="149" t="s">
        <v>3</v>
      </c>
      <c r="D376" s="149"/>
      <c r="E376" s="149"/>
      <c r="F376" s="149" t="s">
        <v>4</v>
      </c>
      <c r="G376" s="149"/>
    </row>
    <row r="377" spans="1:7" x14ac:dyDescent="0.4">
      <c r="C377" s="149" t="s">
        <v>259</v>
      </c>
      <c r="D377" s="167">
        <v>5000</v>
      </c>
      <c r="E377" s="149"/>
      <c r="F377" s="149" t="s">
        <v>585</v>
      </c>
      <c r="G377" s="167">
        <v>5000</v>
      </c>
    </row>
    <row r="378" spans="1:7" x14ac:dyDescent="0.4">
      <c r="C378" t="s">
        <v>610</v>
      </c>
    </row>
    <row r="380" spans="1:7" x14ac:dyDescent="0.4">
      <c r="C380" s="155" t="s">
        <v>720</v>
      </c>
    </row>
    <row r="383" spans="1:7" x14ac:dyDescent="0.4">
      <c r="C383" t="s">
        <v>721</v>
      </c>
    </row>
    <row r="384" spans="1:7" x14ac:dyDescent="0.4">
      <c r="B384" s="161" t="s">
        <v>411</v>
      </c>
    </row>
    <row r="385" spans="2:7" x14ac:dyDescent="0.4">
      <c r="C385" t="s">
        <v>722</v>
      </c>
    </row>
    <row r="386" spans="2:7" x14ac:dyDescent="0.4">
      <c r="C386" s="149" t="s">
        <v>3</v>
      </c>
      <c r="D386" s="149"/>
      <c r="E386" s="149"/>
      <c r="F386" s="149" t="s">
        <v>4</v>
      </c>
      <c r="G386" s="149"/>
    </row>
    <row r="387" spans="2:7" x14ac:dyDescent="0.4">
      <c r="C387" s="149" t="s">
        <v>259</v>
      </c>
      <c r="D387" s="167">
        <v>1000</v>
      </c>
      <c r="E387" s="149"/>
      <c r="F387" s="149" t="s">
        <v>65</v>
      </c>
      <c r="G387" s="167">
        <v>1100</v>
      </c>
    </row>
    <row r="388" spans="2:7" x14ac:dyDescent="0.4">
      <c r="C388" s="149" t="s">
        <v>31</v>
      </c>
      <c r="D388" s="149">
        <v>100</v>
      </c>
      <c r="E388" s="149"/>
      <c r="F388" s="149"/>
      <c r="G388" s="149"/>
    </row>
    <row r="390" spans="2:7" x14ac:dyDescent="0.4">
      <c r="C390" t="s">
        <v>723</v>
      </c>
    </row>
    <row r="391" spans="2:7" x14ac:dyDescent="0.4">
      <c r="B391" s="163" t="s">
        <v>413</v>
      </c>
    </row>
    <row r="392" spans="2:7" x14ac:dyDescent="0.4">
      <c r="C392" t="s">
        <v>725</v>
      </c>
      <c r="G392" s="161" t="s">
        <v>728</v>
      </c>
    </row>
    <row r="393" spans="2:7" x14ac:dyDescent="0.4">
      <c r="C393" s="149" t="s">
        <v>3</v>
      </c>
      <c r="D393" s="149"/>
      <c r="E393" s="149"/>
      <c r="F393" s="149" t="s">
        <v>4</v>
      </c>
      <c r="G393" s="149"/>
    </row>
    <row r="394" spans="2:7" x14ac:dyDescent="0.4">
      <c r="C394" s="149" t="s">
        <v>65</v>
      </c>
      <c r="D394" s="167">
        <v>2200</v>
      </c>
      <c r="E394" s="149"/>
      <c r="F394" s="149" t="s">
        <v>101</v>
      </c>
      <c r="G394" s="167">
        <v>2000</v>
      </c>
    </row>
    <row r="395" spans="2:7" x14ac:dyDescent="0.4">
      <c r="C395" s="149"/>
      <c r="D395" s="149"/>
      <c r="E395" s="149"/>
      <c r="F395" s="149" t="s">
        <v>36</v>
      </c>
      <c r="G395" s="149">
        <v>200</v>
      </c>
    </row>
    <row r="397" spans="2:7" x14ac:dyDescent="0.4">
      <c r="B397" s="161" t="s">
        <v>411</v>
      </c>
      <c r="C397" t="s">
        <v>724</v>
      </c>
    </row>
    <row r="398" spans="2:7" x14ac:dyDescent="0.4">
      <c r="C398" s="149" t="s">
        <v>3</v>
      </c>
      <c r="D398" s="149"/>
      <c r="E398" s="149"/>
      <c r="F398" s="149" t="s">
        <v>4</v>
      </c>
      <c r="G398" s="149"/>
    </row>
    <row r="399" spans="2:7" x14ac:dyDescent="0.4">
      <c r="C399" s="149" t="s">
        <v>36</v>
      </c>
      <c r="D399" s="167">
        <v>200</v>
      </c>
      <c r="E399" s="149"/>
      <c r="F399" s="149" t="s">
        <v>31</v>
      </c>
      <c r="G399" s="167">
        <v>100</v>
      </c>
    </row>
    <row r="400" spans="2:7" x14ac:dyDescent="0.4">
      <c r="C400" s="149"/>
      <c r="D400" s="149"/>
      <c r="E400" s="149"/>
      <c r="F400" s="149" t="s">
        <v>530</v>
      </c>
      <c r="G400" s="149">
        <v>100</v>
      </c>
    </row>
    <row r="402" spans="2:7" x14ac:dyDescent="0.4">
      <c r="B402" s="161" t="s">
        <v>411</v>
      </c>
    </row>
    <row r="403" spans="2:7" x14ac:dyDescent="0.4">
      <c r="C403" t="s">
        <v>726</v>
      </c>
    </row>
    <row r="404" spans="2:7" x14ac:dyDescent="0.4">
      <c r="C404" s="149" t="s">
        <v>3</v>
      </c>
      <c r="D404" s="149"/>
      <c r="E404" s="149"/>
      <c r="F404" s="149" t="s">
        <v>4</v>
      </c>
      <c r="G404" s="149"/>
    </row>
    <row r="405" spans="2:7" x14ac:dyDescent="0.4">
      <c r="C405" s="149" t="s">
        <v>727</v>
      </c>
      <c r="D405" s="149">
        <v>100</v>
      </c>
      <c r="E405" s="149"/>
      <c r="F405" s="149" t="s">
        <v>65</v>
      </c>
      <c r="G405" s="149">
        <v>100</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W117"/>
  <sheetViews>
    <sheetView zoomScale="82" zoomScaleNormal="82"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2.25" customWidth="1"/>
    <col min="13" max="13" width="18.5" customWidth="1"/>
    <col min="14" max="15" width="9" customWidth="1"/>
    <col min="17" max="17" width="19.875" customWidth="1"/>
    <col min="18" max="18" width="10.5" customWidth="1"/>
    <col min="19" max="19" width="11" customWidth="1"/>
  </cols>
  <sheetData>
    <row r="1" spans="1:23" ht="35.25" customHeight="1" x14ac:dyDescent="0.4">
      <c r="A1" s="325" t="s">
        <v>86</v>
      </c>
      <c r="B1" s="326"/>
      <c r="C1" s="326"/>
      <c r="D1" s="326"/>
      <c r="E1" s="326"/>
      <c r="F1" s="326"/>
      <c r="G1" s="326"/>
      <c r="H1" s="326"/>
      <c r="I1" s="326"/>
      <c r="J1" s="326"/>
    </row>
    <row r="2" spans="1:23" ht="28.5" customHeight="1" thickBot="1" x14ac:dyDescent="0.45">
      <c r="D2" s="326" t="s">
        <v>1</v>
      </c>
      <c r="E2" s="326"/>
      <c r="F2" s="326"/>
      <c r="G2" s="326"/>
    </row>
    <row r="3" spans="1:23" x14ac:dyDescent="0.4">
      <c r="A3" s="327" t="s">
        <v>0</v>
      </c>
      <c r="B3" s="329" t="s">
        <v>2</v>
      </c>
      <c r="C3" s="330"/>
      <c r="D3" s="329" t="s">
        <v>5</v>
      </c>
      <c r="E3" s="331"/>
      <c r="F3" s="332" t="s">
        <v>0</v>
      </c>
      <c r="G3" s="329" t="s">
        <v>6</v>
      </c>
      <c r="H3" s="330"/>
      <c r="I3" s="329" t="s">
        <v>7</v>
      </c>
      <c r="J3" s="330"/>
      <c r="R3" t="s">
        <v>380</v>
      </c>
    </row>
    <row r="4" spans="1:23" x14ac:dyDescent="0.4">
      <c r="A4" s="328"/>
      <c r="B4" s="5" t="s">
        <v>3</v>
      </c>
      <c r="C4" s="1" t="s">
        <v>4</v>
      </c>
      <c r="D4" s="6" t="s">
        <v>3</v>
      </c>
      <c r="E4" s="44" t="s">
        <v>4</v>
      </c>
      <c r="F4" s="333"/>
      <c r="G4" s="15" t="s">
        <v>3</v>
      </c>
      <c r="H4" s="14" t="s">
        <v>4</v>
      </c>
      <c r="I4" s="15" t="s">
        <v>3</v>
      </c>
      <c r="J4" s="14" t="s">
        <v>4</v>
      </c>
      <c r="L4" s="290" t="s">
        <v>656</v>
      </c>
      <c r="R4" s="161" t="s">
        <v>381</v>
      </c>
    </row>
    <row r="5" spans="1:23" x14ac:dyDescent="0.4">
      <c r="A5" s="243" t="s">
        <v>83</v>
      </c>
      <c r="B5" s="249" t="s">
        <v>83</v>
      </c>
      <c r="C5" s="16"/>
      <c r="D5" s="31"/>
      <c r="E5" s="43"/>
      <c r="F5" s="46"/>
      <c r="G5" s="33"/>
      <c r="H5" s="32"/>
      <c r="I5" s="106"/>
      <c r="J5" s="34"/>
      <c r="L5" t="s">
        <v>9</v>
      </c>
      <c r="R5" t="s">
        <v>389</v>
      </c>
    </row>
    <row r="6" spans="1:23" x14ac:dyDescent="0.4">
      <c r="A6" s="7" t="s">
        <v>373</v>
      </c>
      <c r="B6" s="101" t="s">
        <v>642</v>
      </c>
      <c r="C6" s="17"/>
      <c r="D6" s="26"/>
      <c r="E6" s="41"/>
      <c r="F6" s="47"/>
      <c r="G6" s="26"/>
      <c r="H6" s="17"/>
      <c r="I6" s="104"/>
      <c r="J6" s="17"/>
      <c r="T6" t="s">
        <v>646</v>
      </c>
      <c r="W6" t="s">
        <v>375</v>
      </c>
    </row>
    <row r="7" spans="1:23" x14ac:dyDescent="0.4">
      <c r="A7" s="3" t="s">
        <v>369</v>
      </c>
      <c r="B7" s="102"/>
      <c r="C7" s="17" t="s">
        <v>406</v>
      </c>
      <c r="D7" s="25"/>
      <c r="E7" s="41" t="s">
        <v>374</v>
      </c>
      <c r="F7" s="48"/>
      <c r="G7" s="26"/>
      <c r="H7" s="17"/>
      <c r="I7" s="102"/>
      <c r="J7" s="35"/>
      <c r="L7" s="161" t="s">
        <v>657</v>
      </c>
      <c r="T7" t="s">
        <v>647</v>
      </c>
    </row>
    <row r="8" spans="1:23" x14ac:dyDescent="0.4">
      <c r="A8" s="3" t="s">
        <v>340</v>
      </c>
      <c r="B8" s="103"/>
      <c r="C8" s="17" t="s">
        <v>407</v>
      </c>
      <c r="D8" s="25"/>
      <c r="E8" s="41"/>
      <c r="F8" s="48"/>
      <c r="G8" s="26"/>
      <c r="H8" s="17"/>
      <c r="I8" s="105"/>
      <c r="J8" s="35"/>
      <c r="L8" t="s">
        <v>504</v>
      </c>
      <c r="T8" t="s">
        <v>648</v>
      </c>
    </row>
    <row r="9" spans="1:23" x14ac:dyDescent="0.4">
      <c r="B9" s="103"/>
      <c r="C9" s="17" t="s">
        <v>408</v>
      </c>
      <c r="D9" s="25"/>
      <c r="E9" s="41"/>
      <c r="F9" s="48"/>
      <c r="G9" s="26"/>
      <c r="H9" s="17"/>
      <c r="I9" s="105"/>
      <c r="J9" s="35"/>
      <c r="T9" t="s">
        <v>649</v>
      </c>
    </row>
    <row r="10" spans="1:23" x14ac:dyDescent="0.4">
      <c r="B10" s="103"/>
      <c r="C10" s="17"/>
      <c r="D10" s="25"/>
      <c r="E10" s="41"/>
      <c r="F10" s="48"/>
      <c r="G10" s="26"/>
      <c r="H10" s="17"/>
      <c r="I10" s="105"/>
      <c r="J10" s="35"/>
      <c r="L10" s="161" t="s">
        <v>687</v>
      </c>
    </row>
    <row r="11" spans="1:23" x14ac:dyDescent="0.4">
      <c r="B11" s="264" t="s">
        <v>421</v>
      </c>
      <c r="I11" s="251"/>
      <c r="J11" s="35"/>
      <c r="L11" t="s">
        <v>385</v>
      </c>
    </row>
    <row r="12" spans="1:23" x14ac:dyDescent="0.4">
      <c r="A12" s="161"/>
      <c r="B12" s="251" t="s">
        <v>525</v>
      </c>
      <c r="I12" s="251"/>
      <c r="J12" s="35"/>
      <c r="T12" t="s">
        <v>650</v>
      </c>
    </row>
    <row r="13" spans="1:23" x14ac:dyDescent="0.4">
      <c r="A13" s="154" t="s">
        <v>658</v>
      </c>
      <c r="B13" s="251" t="s">
        <v>526</v>
      </c>
      <c r="I13" s="251"/>
      <c r="J13" s="35"/>
      <c r="T13" t="s">
        <v>651</v>
      </c>
    </row>
    <row r="14" spans="1:23" x14ac:dyDescent="0.4">
      <c r="A14" s="161" t="s">
        <v>652</v>
      </c>
      <c r="B14" s="161" t="s">
        <v>652</v>
      </c>
      <c r="I14" s="251"/>
      <c r="J14" s="35"/>
    </row>
    <row r="15" spans="1:23" x14ac:dyDescent="0.4">
      <c r="A15" s="161"/>
      <c r="B15" s="251" t="s">
        <v>527</v>
      </c>
      <c r="I15" s="251"/>
      <c r="J15" s="35"/>
      <c r="L15" s="161" t="s">
        <v>686</v>
      </c>
    </row>
    <row r="16" spans="1:23" x14ac:dyDescent="0.4">
      <c r="A16" s="244" t="s">
        <v>84</v>
      </c>
      <c r="B16" s="251" t="s">
        <v>528</v>
      </c>
      <c r="I16" s="251"/>
      <c r="J16" s="35"/>
      <c r="L16" t="s">
        <v>580</v>
      </c>
    </row>
    <row r="17" spans="1:23" x14ac:dyDescent="0.4">
      <c r="B17" s="103" t="s">
        <v>84</v>
      </c>
      <c r="C17" s="17"/>
      <c r="D17" s="25"/>
      <c r="E17" s="41"/>
      <c r="F17" s="48"/>
      <c r="G17" s="26"/>
      <c r="H17" s="17"/>
      <c r="I17" s="105"/>
      <c r="J17" s="35"/>
      <c r="K17" s="161"/>
    </row>
    <row r="18" spans="1:23" x14ac:dyDescent="0.4">
      <c r="A18" s="244"/>
      <c r="B18" s="104" t="s">
        <v>624</v>
      </c>
      <c r="C18" s="18"/>
      <c r="D18" s="25"/>
      <c r="E18" s="42"/>
      <c r="F18" s="47"/>
      <c r="G18" s="25"/>
      <c r="H18" s="36"/>
      <c r="I18" s="105"/>
      <c r="J18" s="35"/>
    </row>
    <row r="19" spans="1:23" x14ac:dyDescent="0.4">
      <c r="B19" s="104"/>
      <c r="C19" t="s">
        <v>625</v>
      </c>
      <c r="D19" s="159" t="s">
        <v>637</v>
      </c>
      <c r="F19" s="47"/>
      <c r="G19" s="25"/>
      <c r="H19" s="36"/>
      <c r="I19" s="105"/>
      <c r="J19" s="35"/>
      <c r="O19" s="154"/>
    </row>
    <row r="20" spans="1:23" x14ac:dyDescent="0.4">
      <c r="B20" s="103"/>
      <c r="C20" s="18" t="s">
        <v>626</v>
      </c>
      <c r="D20" s="29"/>
      <c r="F20" s="47" t="s">
        <v>375</v>
      </c>
      <c r="G20" s="25"/>
      <c r="H20" s="42"/>
      <c r="I20" s="105"/>
      <c r="J20" s="35"/>
    </row>
    <row r="21" spans="1:23" x14ac:dyDescent="0.4">
      <c r="A21" s="161" t="s">
        <v>653</v>
      </c>
      <c r="B21" s="104"/>
      <c r="C21" s="18" t="s">
        <v>627</v>
      </c>
      <c r="D21" s="29"/>
      <c r="F21" s="47"/>
      <c r="G21" s="25"/>
      <c r="H21" s="36"/>
      <c r="I21" s="105"/>
      <c r="J21" s="35"/>
      <c r="L21" s="161" t="s">
        <v>659</v>
      </c>
    </row>
    <row r="22" spans="1:23" x14ac:dyDescent="0.4">
      <c r="B22" s="105"/>
      <c r="C22" s="19" t="s">
        <v>628</v>
      </c>
      <c r="D22" s="29"/>
      <c r="E22" s="42"/>
      <c r="F22" s="47"/>
      <c r="G22" s="28"/>
      <c r="H22" s="36"/>
      <c r="I22" s="105"/>
      <c r="J22" s="35"/>
      <c r="L22" t="s">
        <v>655</v>
      </c>
    </row>
    <row r="23" spans="1:23" x14ac:dyDescent="0.4">
      <c r="A23" s="161"/>
      <c r="B23" s="269"/>
      <c r="C23" s="17" t="s">
        <v>629</v>
      </c>
      <c r="D23" s="25"/>
      <c r="J23" s="35"/>
      <c r="L23" s="161" t="s">
        <v>660</v>
      </c>
    </row>
    <row r="24" spans="1:23" x14ac:dyDescent="0.4">
      <c r="A24" s="161"/>
      <c r="B24" s="269"/>
      <c r="C24" s="17" t="s">
        <v>630</v>
      </c>
      <c r="D24" s="25"/>
      <c r="E24" s="42"/>
      <c r="F24" s="47"/>
      <c r="G24" s="25"/>
      <c r="H24" s="36"/>
      <c r="I24" s="105"/>
      <c r="J24" s="35"/>
      <c r="L24" t="s">
        <v>654</v>
      </c>
    </row>
    <row r="25" spans="1:23" x14ac:dyDescent="0.4">
      <c r="A25" s="245"/>
      <c r="B25" s="103"/>
      <c r="C25" s="17" t="s">
        <v>631</v>
      </c>
      <c r="D25" s="25"/>
      <c r="E25" s="41"/>
      <c r="F25" s="48"/>
      <c r="G25" s="26"/>
      <c r="H25" s="17"/>
      <c r="I25" s="105"/>
      <c r="J25" s="35"/>
      <c r="K25" s="161"/>
    </row>
    <row r="26" spans="1:23" x14ac:dyDescent="0.4">
      <c r="B26" s="250"/>
      <c r="C26" s="17" t="s">
        <v>632</v>
      </c>
      <c r="D26" s="25"/>
      <c r="E26" s="41"/>
      <c r="F26" s="48"/>
      <c r="G26" s="26"/>
      <c r="H26" s="17"/>
      <c r="I26" s="105"/>
      <c r="J26" s="35"/>
      <c r="R26" t="s">
        <v>390</v>
      </c>
    </row>
    <row r="27" spans="1:23" x14ac:dyDescent="0.4">
      <c r="A27" s="259" t="s">
        <v>30</v>
      </c>
      <c r="B27" s="104"/>
      <c r="C27" s="17" t="s">
        <v>615</v>
      </c>
      <c r="D27" s="25"/>
      <c r="E27" s="41"/>
      <c r="F27" s="48"/>
      <c r="G27" s="26"/>
      <c r="H27" s="17"/>
      <c r="I27" s="105"/>
      <c r="J27" s="35"/>
      <c r="R27" s="161" t="s">
        <v>391</v>
      </c>
    </row>
    <row r="28" spans="1:23" x14ac:dyDescent="0.4">
      <c r="A28" s="7" t="s">
        <v>8</v>
      </c>
      <c r="B28" s="104"/>
      <c r="C28" s="17" t="s">
        <v>633</v>
      </c>
      <c r="D28" s="25"/>
      <c r="E28" s="41"/>
      <c r="F28" s="48"/>
      <c r="G28" s="26"/>
      <c r="H28" s="17"/>
      <c r="I28" s="105"/>
      <c r="J28" s="36"/>
      <c r="R28" t="s">
        <v>397</v>
      </c>
    </row>
    <row r="29" spans="1:23" x14ac:dyDescent="0.4">
      <c r="A29" s="8" t="s">
        <v>10</v>
      </c>
      <c r="B29" s="103"/>
      <c r="C29" s="260" t="s">
        <v>634</v>
      </c>
      <c r="D29" s="252"/>
      <c r="E29" s="41"/>
      <c r="F29" s="48"/>
      <c r="G29" s="26"/>
      <c r="H29" s="17"/>
      <c r="I29" s="105"/>
      <c r="J29" s="36"/>
      <c r="K29" s="161"/>
      <c r="T29" t="s">
        <v>392</v>
      </c>
      <c r="W29" t="s">
        <v>375</v>
      </c>
    </row>
    <row r="30" spans="1:23" x14ac:dyDescent="0.4">
      <c r="A30" s="244" t="s">
        <v>379</v>
      </c>
      <c r="B30" s="103"/>
      <c r="C30" s="260" t="s">
        <v>618</v>
      </c>
      <c r="D30" s="252"/>
      <c r="E30" s="41"/>
      <c r="F30" s="48"/>
      <c r="G30" s="26"/>
      <c r="H30" s="17"/>
      <c r="I30" s="105"/>
      <c r="J30" s="36"/>
      <c r="K30" s="161"/>
      <c r="T30" t="s">
        <v>393</v>
      </c>
    </row>
    <row r="31" spans="1:23" x14ac:dyDescent="0.4">
      <c r="A31" s="8" t="s">
        <v>535</v>
      </c>
      <c r="B31" s="255"/>
      <c r="C31" s="260" t="s">
        <v>619</v>
      </c>
      <c r="D31" s="253"/>
      <c r="E31" s="257"/>
      <c r="F31" s="261"/>
      <c r="G31" s="252"/>
      <c r="I31" s="102"/>
      <c r="J31" s="36"/>
      <c r="K31" s="161"/>
      <c r="T31" t="s">
        <v>394</v>
      </c>
    </row>
    <row r="32" spans="1:23" x14ac:dyDescent="0.4">
      <c r="A32" s="8" t="s">
        <v>24</v>
      </c>
      <c r="B32" s="255"/>
      <c r="C32" s="19" t="s">
        <v>635</v>
      </c>
      <c r="D32" s="254"/>
      <c r="E32" s="257"/>
      <c r="F32" s="261"/>
      <c r="G32" s="252"/>
      <c r="I32" s="102"/>
      <c r="J32" s="19"/>
    </row>
    <row r="33" spans="1:23" x14ac:dyDescent="0.4">
      <c r="B33" s="256"/>
      <c r="C33" t="s">
        <v>636</v>
      </c>
      <c r="E33" s="258"/>
      <c r="F33" s="262"/>
      <c r="G33" s="253"/>
      <c r="I33" s="104"/>
      <c r="J33" s="17"/>
      <c r="L33" s="161" t="s">
        <v>383</v>
      </c>
    </row>
    <row r="34" spans="1:23" x14ac:dyDescent="0.4">
      <c r="A34" s="247"/>
      <c r="B34" s="246" t="s">
        <v>379</v>
      </c>
      <c r="E34" s="42"/>
      <c r="F34" s="263"/>
      <c r="G34" s="254"/>
      <c r="H34" s="35"/>
      <c r="I34" s="102"/>
      <c r="J34" s="18"/>
      <c r="L34" t="s">
        <v>422</v>
      </c>
      <c r="R34" s="161" t="s">
        <v>396</v>
      </c>
    </row>
    <row r="35" spans="1:23" x14ac:dyDescent="0.4">
      <c r="B35" s="85" t="s">
        <v>423</v>
      </c>
      <c r="C35" s="19"/>
      <c r="D35" s="87"/>
      <c r="E35" s="88"/>
      <c r="F35" s="47"/>
      <c r="G35" s="25"/>
      <c r="H35" s="19"/>
      <c r="I35" s="91"/>
      <c r="J35" s="19"/>
      <c r="K35" s="89"/>
      <c r="M35" t="s">
        <v>426</v>
      </c>
      <c r="R35" t="s">
        <v>395</v>
      </c>
    </row>
    <row r="36" spans="1:23" x14ac:dyDescent="0.4">
      <c r="A36" s="161" t="s">
        <v>536</v>
      </c>
      <c r="B36" s="102"/>
      <c r="C36" s="19" t="s">
        <v>429</v>
      </c>
      <c r="D36" s="29"/>
      <c r="E36" s="42"/>
      <c r="F36" s="47" t="s">
        <v>374</v>
      </c>
      <c r="G36" s="25"/>
      <c r="H36" s="17"/>
      <c r="I36" s="102"/>
      <c r="J36" s="17"/>
      <c r="M36" t="s">
        <v>427</v>
      </c>
      <c r="S36" t="s">
        <v>398</v>
      </c>
      <c r="U36" s="159"/>
    </row>
    <row r="37" spans="1:23" ht="19.5" thickBot="1" x14ac:dyDescent="0.45">
      <c r="A37" s="7" t="s">
        <v>37</v>
      </c>
      <c r="B37" s="283" t="s">
        <v>383</v>
      </c>
      <c r="C37" s="284"/>
      <c r="D37" s="27"/>
      <c r="E37" s="281"/>
      <c r="F37" s="53"/>
      <c r="G37" s="27"/>
      <c r="H37" s="72"/>
      <c r="I37" s="239"/>
      <c r="J37" s="282"/>
      <c r="K37" s="9"/>
      <c r="M37" t="s">
        <v>428</v>
      </c>
      <c r="S37" t="s">
        <v>399</v>
      </c>
      <c r="V37" t="s">
        <v>375</v>
      </c>
    </row>
    <row r="38" spans="1:23" ht="19.5" thickTop="1" x14ac:dyDescent="0.4">
      <c r="A38" s="279" t="s">
        <v>84</v>
      </c>
      <c r="B38" s="29" t="s">
        <v>78</v>
      </c>
      <c r="C38" s="112" t="s">
        <v>68</v>
      </c>
      <c r="D38" s="29"/>
      <c r="E38" s="41"/>
      <c r="F38" s="48"/>
      <c r="G38" s="26"/>
      <c r="H38" s="17"/>
      <c r="I38" s="29"/>
      <c r="J38" s="109"/>
      <c r="S38" t="s">
        <v>400</v>
      </c>
    </row>
    <row r="39" spans="1:23" x14ac:dyDescent="0.4">
      <c r="A39" s="3" t="s">
        <v>57</v>
      </c>
      <c r="B39" s="159"/>
      <c r="C39" s="112"/>
      <c r="D39" s="26"/>
      <c r="E39" s="41"/>
      <c r="F39" s="48"/>
      <c r="G39" s="26"/>
      <c r="H39" s="17"/>
      <c r="I39" s="26"/>
      <c r="J39" s="110"/>
    </row>
    <row r="40" spans="1:23" x14ac:dyDescent="0.4">
      <c r="A40" s="7" t="s">
        <v>33</v>
      </c>
      <c r="C40" s="112"/>
      <c r="D40" s="26"/>
      <c r="E40" s="41"/>
      <c r="F40" s="48"/>
      <c r="G40" s="26"/>
      <c r="H40" s="17"/>
      <c r="I40" s="26"/>
      <c r="J40" s="110"/>
      <c r="K40" s="161"/>
    </row>
    <row r="41" spans="1:23" x14ac:dyDescent="0.4">
      <c r="C41" s="112" t="s">
        <v>419</v>
      </c>
      <c r="D41" s="26"/>
      <c r="E41" s="41"/>
      <c r="F41" s="48"/>
      <c r="G41" s="26"/>
      <c r="H41" s="17"/>
      <c r="I41" s="26"/>
      <c r="J41" s="110"/>
    </row>
    <row r="42" spans="1:23" x14ac:dyDescent="0.4">
      <c r="A42" s="3"/>
      <c r="B42" s="29"/>
      <c r="C42" s="112"/>
      <c r="D42" s="26"/>
      <c r="E42" s="41"/>
      <c r="F42" s="48"/>
      <c r="G42" s="26"/>
      <c r="H42" s="17"/>
      <c r="I42" s="26"/>
      <c r="J42" s="110"/>
    </row>
    <row r="43" spans="1:23" x14ac:dyDescent="0.4">
      <c r="A43" s="244"/>
      <c r="B43" s="29"/>
      <c r="C43" s="112"/>
      <c r="D43" s="26"/>
      <c r="E43" s="41"/>
      <c r="F43" s="48"/>
      <c r="G43" s="26"/>
      <c r="H43" s="17"/>
      <c r="I43" s="26"/>
      <c r="J43" s="110"/>
      <c r="O43" s="161"/>
      <c r="R43" s="161" t="s">
        <v>405</v>
      </c>
    </row>
    <row r="44" spans="1:23" x14ac:dyDescent="0.4">
      <c r="A44" s="3"/>
      <c r="B44" s="99"/>
      <c r="C44" s="112"/>
      <c r="D44" s="26"/>
      <c r="E44" s="41"/>
      <c r="F44" s="48"/>
      <c r="G44" s="26"/>
      <c r="H44" s="17"/>
      <c r="I44" s="26"/>
      <c r="J44" s="110"/>
      <c r="R44" t="s">
        <v>401</v>
      </c>
    </row>
    <row r="45" spans="1:23" x14ac:dyDescent="0.4">
      <c r="B45" s="29"/>
      <c r="C45" s="113"/>
      <c r="D45" s="26"/>
      <c r="E45" s="42"/>
      <c r="F45" s="47"/>
      <c r="G45" s="28"/>
      <c r="H45" s="17"/>
      <c r="I45" s="28"/>
      <c r="J45" s="110"/>
      <c r="O45" s="161"/>
      <c r="S45" t="s">
        <v>402</v>
      </c>
      <c r="W45" t="s">
        <v>375</v>
      </c>
    </row>
    <row r="46" spans="1:23" x14ac:dyDescent="0.4">
      <c r="C46" s="113"/>
      <c r="D46" s="26"/>
      <c r="E46" s="42"/>
      <c r="F46" s="47"/>
      <c r="G46" s="28"/>
      <c r="H46" s="17"/>
      <c r="I46" s="28"/>
      <c r="J46" s="110"/>
      <c r="S46" t="s">
        <v>403</v>
      </c>
    </row>
    <row r="47" spans="1:23" x14ac:dyDescent="0.4">
      <c r="A47" s="161"/>
      <c r="B47" s="25"/>
      <c r="C47" s="113" t="s">
        <v>419</v>
      </c>
      <c r="D47" s="26"/>
      <c r="E47" s="42"/>
      <c r="F47" s="47"/>
      <c r="G47" s="28"/>
      <c r="H47" s="17"/>
      <c r="I47" s="28"/>
      <c r="J47" s="110"/>
      <c r="K47" s="161"/>
      <c r="O47" t="s">
        <v>418</v>
      </c>
      <c r="S47" t="s">
        <v>404</v>
      </c>
    </row>
    <row r="48" spans="1:23" x14ac:dyDescent="0.4">
      <c r="A48" s="245"/>
      <c r="B48" s="98"/>
      <c r="C48" s="113" t="s">
        <v>419</v>
      </c>
      <c r="D48" s="26"/>
      <c r="E48" s="42"/>
      <c r="F48" s="47"/>
      <c r="G48" s="28"/>
      <c r="H48" s="17"/>
      <c r="I48" s="28"/>
      <c r="J48" s="110"/>
      <c r="R48" s="161"/>
    </row>
    <row r="49" spans="1:21" x14ac:dyDescent="0.4">
      <c r="A49" s="7"/>
      <c r="B49" s="25"/>
      <c r="C49" s="113" t="s">
        <v>419</v>
      </c>
      <c r="D49" s="26"/>
      <c r="E49" s="42"/>
      <c r="F49" s="47"/>
      <c r="G49" s="28"/>
      <c r="H49" s="17"/>
      <c r="I49" s="28"/>
      <c r="J49" s="110"/>
    </row>
    <row r="50" spans="1:21" x14ac:dyDescent="0.4">
      <c r="A50" s="245"/>
      <c r="B50" s="25"/>
      <c r="C50" s="113" t="s">
        <v>420</v>
      </c>
      <c r="D50" s="26"/>
      <c r="E50" s="42"/>
      <c r="F50" s="47"/>
      <c r="G50" s="28"/>
      <c r="H50" s="17"/>
      <c r="I50" s="28"/>
      <c r="J50" s="110"/>
    </row>
    <row r="51" spans="1:21" x14ac:dyDescent="0.4">
      <c r="A51" s="7"/>
      <c r="B51" s="98"/>
      <c r="C51" s="113"/>
      <c r="D51" s="26"/>
      <c r="E51" s="42"/>
      <c r="F51" s="47"/>
      <c r="G51" s="28"/>
      <c r="H51" s="17"/>
      <c r="I51" s="28"/>
      <c r="J51" s="110"/>
    </row>
    <row r="52" spans="1:21" x14ac:dyDescent="0.4">
      <c r="A52" s="7"/>
      <c r="B52" s="25"/>
      <c r="C52" s="113"/>
      <c r="D52" s="26"/>
      <c r="E52" s="42"/>
      <c r="F52" s="47"/>
      <c r="G52" s="28"/>
      <c r="H52" s="17"/>
      <c r="I52" s="28"/>
      <c r="J52" s="110"/>
    </row>
    <row r="53" spans="1:21" x14ac:dyDescent="0.4">
      <c r="B53" s="25"/>
      <c r="C53" s="113"/>
      <c r="D53" s="26"/>
      <c r="E53" s="42"/>
      <c r="F53" s="47"/>
      <c r="G53" s="28"/>
      <c r="H53" s="17"/>
      <c r="I53" s="28"/>
      <c r="J53" s="110"/>
    </row>
    <row r="54" spans="1:21" x14ac:dyDescent="0.4">
      <c r="B54" s="25"/>
      <c r="C54" s="113"/>
      <c r="D54" s="26"/>
      <c r="E54" s="42"/>
      <c r="F54" s="47"/>
      <c r="G54" s="28"/>
      <c r="H54" s="17"/>
      <c r="I54" s="28"/>
      <c r="J54" s="110"/>
    </row>
    <row r="55" spans="1:21" x14ac:dyDescent="0.4">
      <c r="B55" s="25"/>
      <c r="C55" s="113"/>
      <c r="D55" s="26"/>
      <c r="E55" s="42"/>
      <c r="F55" s="47"/>
      <c r="G55" s="28"/>
      <c r="H55" s="17"/>
      <c r="I55" s="28"/>
      <c r="J55" s="110"/>
    </row>
    <row r="56" spans="1:21" x14ac:dyDescent="0.4">
      <c r="B56" s="25"/>
      <c r="C56" s="113"/>
      <c r="D56" s="56"/>
      <c r="E56" s="96"/>
      <c r="F56" s="47"/>
      <c r="G56" s="28"/>
      <c r="H56" s="17"/>
      <c r="I56" s="28"/>
      <c r="J56" s="110"/>
      <c r="Q56" t="s">
        <v>55</v>
      </c>
    </row>
    <row r="57" spans="1:21" x14ac:dyDescent="0.4">
      <c r="A57" s="8" t="s">
        <v>11</v>
      </c>
      <c r="B57" s="25"/>
      <c r="C57" s="114"/>
      <c r="D57" s="26"/>
      <c r="E57" s="127"/>
      <c r="F57" s="47"/>
      <c r="G57" s="28"/>
      <c r="H57" s="19"/>
      <c r="I57" s="28"/>
      <c r="J57" s="143"/>
      <c r="Q57" t="s">
        <v>44</v>
      </c>
      <c r="S57" s="142"/>
    </row>
    <row r="58" spans="1:21" x14ac:dyDescent="0.4">
      <c r="B58" s="25"/>
      <c r="C58" s="114" t="s">
        <v>419</v>
      </c>
      <c r="D58" s="25"/>
      <c r="E58" s="238"/>
      <c r="F58" s="48"/>
      <c r="G58" s="25"/>
      <c r="H58" s="17"/>
      <c r="I58" s="28"/>
      <c r="J58" s="280"/>
      <c r="K58" t="s">
        <v>60</v>
      </c>
      <c r="Q58" t="s">
        <v>48</v>
      </c>
      <c r="S58" s="142"/>
    </row>
    <row r="59" spans="1:21" ht="19.5" thickBot="1" x14ac:dyDescent="0.45">
      <c r="A59" s="69" t="s">
        <v>12</v>
      </c>
      <c r="B59" s="70"/>
      <c r="C59" s="111" t="s">
        <v>420</v>
      </c>
      <c r="D59" s="70"/>
      <c r="E59" s="73"/>
      <c r="F59" s="74"/>
      <c r="G59" s="70"/>
      <c r="H59" s="72"/>
      <c r="I59" s="70"/>
      <c r="J59" s="111"/>
      <c r="K59" t="s">
        <v>61</v>
      </c>
    </row>
    <row r="60" spans="1:21" ht="19.5" thickTop="1" x14ac:dyDescent="0.4">
      <c r="A60" s="244" t="s">
        <v>377</v>
      </c>
      <c r="B60" s="100" t="s">
        <v>377</v>
      </c>
      <c r="C60" s="121"/>
      <c r="D60" s="26"/>
      <c r="E60" s="41"/>
      <c r="F60" s="48"/>
      <c r="G60" s="26"/>
      <c r="H60" s="17"/>
      <c r="I60" s="26"/>
      <c r="J60" s="121"/>
      <c r="K60" t="s">
        <v>388</v>
      </c>
      <c r="L60" s="161" t="s">
        <v>82</v>
      </c>
      <c r="M60" t="s">
        <v>384</v>
      </c>
    </row>
    <row r="61" spans="1:21" x14ac:dyDescent="0.4">
      <c r="A61" s="10" t="s">
        <v>376</v>
      </c>
      <c r="B61" s="26" t="s">
        <v>643</v>
      </c>
      <c r="C61" s="121"/>
      <c r="D61" s="29"/>
      <c r="E61" s="41"/>
      <c r="F61" s="48"/>
      <c r="G61" s="29"/>
      <c r="H61" s="38"/>
      <c r="I61" s="100"/>
      <c r="J61" s="122"/>
      <c r="M61" t="s">
        <v>415</v>
      </c>
    </row>
    <row r="62" spans="1:21" x14ac:dyDescent="0.4">
      <c r="A62" s="8"/>
      <c r="B62" s="26"/>
      <c r="C62" s="121" t="s">
        <v>644</v>
      </c>
      <c r="D62" s="25"/>
      <c r="E62" s="41"/>
      <c r="F62" s="48" t="s">
        <v>374</v>
      </c>
      <c r="G62" s="25"/>
      <c r="H62" s="35"/>
      <c r="I62" s="28"/>
      <c r="J62" s="123"/>
    </row>
    <row r="63" spans="1:21" x14ac:dyDescent="0.4">
      <c r="A63" s="8"/>
      <c r="B63" s="26"/>
      <c r="C63" s="121" t="s">
        <v>645</v>
      </c>
      <c r="D63" s="25"/>
      <c r="E63" s="41"/>
      <c r="F63" s="48"/>
      <c r="G63" s="25"/>
      <c r="H63" s="35"/>
      <c r="I63" s="28"/>
      <c r="J63" s="123"/>
      <c r="O63" s="161" t="s">
        <v>382</v>
      </c>
    </row>
    <row r="64" spans="1:21" x14ac:dyDescent="0.4">
      <c r="A64" s="7"/>
      <c r="B64" s="26"/>
      <c r="C64" s="121"/>
      <c r="D64" s="28"/>
      <c r="E64" s="41"/>
      <c r="F64" s="48"/>
      <c r="G64" s="28"/>
      <c r="H64" s="36"/>
      <c r="I64" s="28"/>
      <c r="J64" s="242"/>
      <c r="L64" s="161" t="s">
        <v>382</v>
      </c>
      <c r="M64" t="s">
        <v>416</v>
      </c>
      <c r="O64" t="s">
        <v>425</v>
      </c>
      <c r="U64" t="s">
        <v>417</v>
      </c>
    </row>
    <row r="65" spans="1:19" x14ac:dyDescent="0.4">
      <c r="A65" s="7"/>
      <c r="B65" s="100" t="s">
        <v>386</v>
      </c>
      <c r="C65" s="121"/>
      <c r="D65" s="28"/>
      <c r="E65" s="41"/>
      <c r="F65" s="48"/>
      <c r="G65" s="28"/>
      <c r="H65" s="36"/>
      <c r="I65" s="28"/>
      <c r="J65" s="242"/>
      <c r="Q65" t="s">
        <v>430</v>
      </c>
      <c r="S65" t="s">
        <v>374</v>
      </c>
    </row>
    <row r="66" spans="1:19" x14ac:dyDescent="0.4">
      <c r="A66" s="7"/>
      <c r="B66" s="26" t="s">
        <v>424</v>
      </c>
      <c r="C66" s="121"/>
      <c r="D66" s="28"/>
      <c r="E66" s="41"/>
      <c r="F66" s="48"/>
      <c r="G66" s="28"/>
      <c r="H66" s="36"/>
      <c r="I66" s="28"/>
      <c r="J66" s="242"/>
    </row>
    <row r="67" spans="1:19" x14ac:dyDescent="0.4">
      <c r="A67" s="245" t="s">
        <v>378</v>
      </c>
      <c r="B67" s="26"/>
      <c r="C67" s="121" t="s">
        <v>431</v>
      </c>
      <c r="D67" s="28"/>
      <c r="E67" s="41"/>
      <c r="F67" s="48" t="s">
        <v>374</v>
      </c>
      <c r="G67" s="28"/>
      <c r="H67" s="36"/>
      <c r="I67" s="28"/>
      <c r="J67" s="242"/>
      <c r="L67" t="s">
        <v>387</v>
      </c>
    </row>
    <row r="68" spans="1:19" ht="19.5" thickBot="1" x14ac:dyDescent="0.45">
      <c r="A68" s="69"/>
      <c r="B68" s="70"/>
      <c r="C68" s="125" t="s">
        <v>432</v>
      </c>
      <c r="D68" s="70"/>
      <c r="E68" s="71"/>
      <c r="F68" s="53"/>
      <c r="G68" s="70"/>
      <c r="H68" s="76"/>
      <c r="I68" s="70"/>
      <c r="J68" s="124"/>
    </row>
    <row r="69" spans="1:19" ht="19.5" thickTop="1" x14ac:dyDescent="0.4">
      <c r="A69" s="10" t="s">
        <v>623</v>
      </c>
      <c r="B69" s="129" t="s">
        <v>641</v>
      </c>
      <c r="C69" s="108"/>
      <c r="D69" s="29"/>
      <c r="E69" s="75"/>
      <c r="F69" s="46"/>
      <c r="G69" s="128"/>
      <c r="H69" s="107"/>
      <c r="I69" s="29"/>
      <c r="J69" s="38"/>
      <c r="K69" t="s">
        <v>64</v>
      </c>
    </row>
    <row r="70" spans="1:19" x14ac:dyDescent="0.4">
      <c r="A70" s="13" t="s">
        <v>25</v>
      </c>
      <c r="B70" s="116" t="s">
        <v>67</v>
      </c>
      <c r="C70" s="17"/>
      <c r="D70" s="90" t="s">
        <v>52</v>
      </c>
      <c r="E70" s="86" t="s">
        <v>51</v>
      </c>
      <c r="F70" s="50"/>
      <c r="G70" s="116"/>
      <c r="H70" s="38"/>
      <c r="I70" s="29"/>
      <c r="J70" s="38"/>
      <c r="K70" s="89" t="s">
        <v>59</v>
      </c>
    </row>
    <row r="71" spans="1:19" x14ac:dyDescent="0.4">
      <c r="A71" s="292" t="s">
        <v>70</v>
      </c>
      <c r="B71" s="117"/>
      <c r="C71" s="18"/>
      <c r="D71" s="56"/>
      <c r="E71" s="41"/>
      <c r="F71" s="48"/>
      <c r="G71" s="115"/>
      <c r="H71" s="17"/>
      <c r="I71" s="26"/>
      <c r="J71" s="17"/>
      <c r="K71" s="89" t="s">
        <v>49</v>
      </c>
    </row>
    <row r="72" spans="1:19" x14ac:dyDescent="0.4">
      <c r="A72" s="12" t="s">
        <v>27</v>
      </c>
      <c r="C72" s="18"/>
      <c r="D72" s="57"/>
      <c r="E72" s="39"/>
      <c r="F72" s="49"/>
      <c r="G72" s="117"/>
      <c r="H72" s="35"/>
      <c r="I72" s="25"/>
      <c r="J72" s="39"/>
      <c r="K72" s="89" t="s">
        <v>50</v>
      </c>
    </row>
    <row r="73" spans="1:19" x14ac:dyDescent="0.4">
      <c r="A73" s="8" t="s">
        <v>38</v>
      </c>
      <c r="B73" s="117" t="s">
        <v>69</v>
      </c>
      <c r="C73" s="18"/>
      <c r="D73" s="57"/>
      <c r="E73" s="39"/>
      <c r="F73" s="49"/>
      <c r="G73" s="118"/>
      <c r="H73" s="35"/>
      <c r="I73" s="25"/>
      <c r="J73" s="35"/>
    </row>
    <row r="74" spans="1:19" x14ac:dyDescent="0.4">
      <c r="A74" s="8" t="s">
        <v>28</v>
      </c>
      <c r="B74" s="117"/>
      <c r="C74" s="18"/>
      <c r="D74" s="56"/>
      <c r="E74" s="39"/>
      <c r="F74" s="49"/>
      <c r="G74" s="117"/>
      <c r="H74" s="35"/>
      <c r="I74" s="25"/>
      <c r="J74" s="35"/>
    </row>
    <row r="75" spans="1:19" x14ac:dyDescent="0.4">
      <c r="A75" s="2" t="s">
        <v>39</v>
      </c>
      <c r="B75" s="117"/>
      <c r="C75" s="18"/>
      <c r="D75" s="56"/>
      <c r="E75" s="39"/>
      <c r="F75" s="49"/>
      <c r="G75" s="117"/>
      <c r="H75" s="35"/>
      <c r="I75" s="25"/>
      <c r="J75" s="35"/>
    </row>
    <row r="76" spans="1:19" x14ac:dyDescent="0.4">
      <c r="A76" s="2"/>
      <c r="B76" s="117"/>
      <c r="C76" s="18"/>
      <c r="D76" s="56"/>
      <c r="E76" s="39"/>
      <c r="F76" s="49"/>
      <c r="G76" s="117"/>
      <c r="H76" s="35"/>
      <c r="I76" s="25"/>
      <c r="J76" s="35"/>
    </row>
    <row r="77" spans="1:19" x14ac:dyDescent="0.4">
      <c r="A77" s="2"/>
      <c r="B77" s="117"/>
      <c r="C77" s="18"/>
      <c r="D77" s="56"/>
      <c r="E77" s="39"/>
      <c r="F77" s="49"/>
      <c r="G77" s="117"/>
      <c r="H77" s="35"/>
      <c r="I77" s="25"/>
      <c r="J77" s="35"/>
    </row>
    <row r="78" spans="1:19" x14ac:dyDescent="0.4">
      <c r="A78" s="2"/>
      <c r="C78" s="18"/>
      <c r="D78" s="56"/>
      <c r="E78" s="39"/>
      <c r="F78" s="49"/>
      <c r="G78" s="117"/>
      <c r="H78" s="35"/>
      <c r="I78" s="25"/>
      <c r="J78" s="35"/>
    </row>
    <row r="79" spans="1:19" x14ac:dyDescent="0.4">
      <c r="A79" s="2"/>
      <c r="B79" s="118" t="s">
        <v>70</v>
      </c>
      <c r="C79" s="18"/>
      <c r="D79" s="56"/>
      <c r="E79" s="39"/>
      <c r="F79" s="49"/>
      <c r="G79" s="117"/>
      <c r="H79" s="35"/>
      <c r="I79" s="25"/>
      <c r="J79" s="35"/>
    </row>
    <row r="80" spans="1:19" x14ac:dyDescent="0.4">
      <c r="A80" s="2"/>
      <c r="B80" s="291" t="s">
        <v>613</v>
      </c>
      <c r="C80" s="18"/>
      <c r="D80" s="56"/>
      <c r="E80" s="39"/>
      <c r="F80" s="49"/>
      <c r="G80" s="117"/>
      <c r="H80" s="35"/>
      <c r="I80" s="25"/>
      <c r="J80" s="35"/>
    </row>
    <row r="81" spans="1:13" x14ac:dyDescent="0.4">
      <c r="A81" s="2"/>
      <c r="B81" s="117" t="s">
        <v>620</v>
      </c>
      <c r="C81" s="18"/>
      <c r="D81" s="56"/>
      <c r="E81" s="39"/>
      <c r="F81" s="49" t="s">
        <v>375</v>
      </c>
      <c r="G81" s="117"/>
      <c r="H81" s="35"/>
      <c r="I81" s="25"/>
      <c r="J81" s="35"/>
    </row>
    <row r="82" spans="1:13" x14ac:dyDescent="0.4">
      <c r="A82" s="2"/>
      <c r="B82" s="117" t="s">
        <v>614</v>
      </c>
      <c r="C82" s="18"/>
      <c r="D82" s="56"/>
      <c r="E82" s="39"/>
      <c r="F82" s="49"/>
      <c r="G82" s="117"/>
      <c r="H82" s="35"/>
      <c r="I82" s="25"/>
      <c r="J82" s="35"/>
    </row>
    <row r="83" spans="1:13" x14ac:dyDescent="0.4">
      <c r="A83" s="2"/>
      <c r="B83" s="117" t="s">
        <v>615</v>
      </c>
      <c r="C83" s="18"/>
      <c r="D83" s="57"/>
      <c r="E83" s="39"/>
      <c r="F83" s="49"/>
      <c r="G83" s="117"/>
      <c r="H83" s="35"/>
      <c r="I83" s="25"/>
      <c r="J83" s="35"/>
    </row>
    <row r="84" spans="1:13" x14ac:dyDescent="0.4">
      <c r="A84" s="2"/>
      <c r="B84" s="117" t="s">
        <v>616</v>
      </c>
      <c r="C84" s="18"/>
      <c r="D84" s="57"/>
      <c r="E84" s="39"/>
      <c r="F84" s="49"/>
      <c r="G84" s="117"/>
      <c r="H84" s="35"/>
      <c r="I84" s="25"/>
      <c r="J84" s="35"/>
    </row>
    <row r="85" spans="1:13" x14ac:dyDescent="0.4">
      <c r="A85" s="2"/>
      <c r="B85" s="117" t="s">
        <v>617</v>
      </c>
      <c r="C85" s="18"/>
      <c r="D85" s="57"/>
      <c r="E85" s="39"/>
      <c r="F85" s="49"/>
      <c r="G85" s="117"/>
      <c r="H85" s="35"/>
      <c r="I85" s="25"/>
      <c r="J85" s="35"/>
    </row>
    <row r="86" spans="1:13" x14ac:dyDescent="0.4">
      <c r="A86" s="2" t="s">
        <v>53</v>
      </c>
      <c r="B86" s="117" t="s">
        <v>618</v>
      </c>
      <c r="C86" s="18"/>
      <c r="D86" s="93" t="s">
        <v>56</v>
      </c>
      <c r="E86" s="39"/>
      <c r="F86" s="49"/>
      <c r="G86" s="145"/>
      <c r="H86" s="35"/>
      <c r="I86" s="25"/>
      <c r="J86" s="35"/>
      <c r="K86" t="s">
        <v>58</v>
      </c>
      <c r="M86" s="142"/>
    </row>
    <row r="87" spans="1:13" x14ac:dyDescent="0.4">
      <c r="A87" s="8" t="s">
        <v>41</v>
      </c>
      <c r="B87" s="117" t="s">
        <v>619</v>
      </c>
      <c r="C87" s="18"/>
      <c r="D87" s="68"/>
      <c r="E87" s="64"/>
      <c r="F87" s="49"/>
      <c r="G87" s="145"/>
      <c r="H87" s="35"/>
      <c r="I87" s="25"/>
      <c r="J87" s="35"/>
      <c r="K87" t="s">
        <v>45</v>
      </c>
      <c r="M87" s="142"/>
    </row>
    <row r="88" spans="1:13" x14ac:dyDescent="0.4">
      <c r="A88" s="8" t="s">
        <v>23</v>
      </c>
      <c r="B88" s="117" t="s">
        <v>621</v>
      </c>
      <c r="C88" s="19"/>
      <c r="D88" s="26"/>
      <c r="E88" s="66"/>
      <c r="F88" s="51"/>
      <c r="G88" s="146"/>
      <c r="H88" s="38"/>
      <c r="I88" s="29"/>
      <c r="J88" s="38"/>
      <c r="K88" t="s">
        <v>46</v>
      </c>
      <c r="M88" s="142"/>
    </row>
    <row r="89" spans="1:13" x14ac:dyDescent="0.4">
      <c r="A89" s="10" t="s">
        <v>13</v>
      </c>
      <c r="B89" s="117" t="s">
        <v>622</v>
      </c>
      <c r="C89" s="17"/>
      <c r="D89" s="25"/>
      <c r="E89" s="59"/>
      <c r="F89" s="52"/>
      <c r="G89" s="145"/>
      <c r="H89" s="35"/>
      <c r="I89" s="25"/>
      <c r="J89" s="35"/>
      <c r="K89" t="s">
        <v>47</v>
      </c>
      <c r="M89" s="142"/>
    </row>
    <row r="90" spans="1:13" x14ac:dyDescent="0.4">
      <c r="A90" s="10" t="s">
        <v>14</v>
      </c>
      <c r="B90" s="119" t="s">
        <v>420</v>
      </c>
      <c r="C90" s="21"/>
      <c r="D90" s="29"/>
      <c r="E90" s="147"/>
      <c r="F90" s="50"/>
      <c r="G90" s="128"/>
      <c r="H90" s="38"/>
      <c r="I90" s="29"/>
      <c r="J90" s="38"/>
      <c r="K90" t="s">
        <v>89</v>
      </c>
    </row>
    <row r="91" spans="1:13" ht="19.5" thickBot="1" x14ac:dyDescent="0.45">
      <c r="A91" s="77"/>
      <c r="B91" s="27">
        <f>SUM(B5:B90)</f>
        <v>0</v>
      </c>
      <c r="C91" s="22">
        <f>SUM(C38:C90)</f>
        <v>0</v>
      </c>
      <c r="D91" s="70"/>
      <c r="E91" s="73"/>
      <c r="F91" s="74"/>
      <c r="G91" s="120"/>
      <c r="H91" s="72"/>
      <c r="I91" s="70"/>
      <c r="J91" s="72"/>
    </row>
    <row r="92" spans="1:13" ht="19.5" thickTop="1" x14ac:dyDescent="0.4">
      <c r="A92" s="3"/>
      <c r="B92" s="26"/>
      <c r="C92" s="23"/>
      <c r="D92" s="29"/>
      <c r="E92" s="75"/>
      <c r="F92" s="46"/>
      <c r="G92" s="29"/>
      <c r="H92" s="38"/>
      <c r="I92" s="29"/>
      <c r="J92" s="38"/>
    </row>
    <row r="93" spans="1:13" x14ac:dyDescent="0.4">
      <c r="A93" s="8"/>
      <c r="B93" s="28"/>
      <c r="C93" s="19"/>
      <c r="D93" s="26"/>
      <c r="E93" s="41"/>
      <c r="F93" s="48"/>
      <c r="G93" s="26"/>
      <c r="H93" s="17"/>
      <c r="I93" s="26"/>
      <c r="J93" s="17"/>
    </row>
    <row r="94" spans="1:13" x14ac:dyDescent="0.4">
      <c r="A94" s="8" t="s">
        <v>15</v>
      </c>
      <c r="B94" s="28"/>
      <c r="C94" s="19"/>
      <c r="D94" s="58"/>
      <c r="E94" s="39"/>
      <c r="F94" s="49"/>
      <c r="G94" s="25"/>
      <c r="H94" s="35"/>
      <c r="I94" s="58"/>
      <c r="J94" s="39"/>
      <c r="K94" s="2"/>
    </row>
    <row r="95" spans="1:13" x14ac:dyDescent="0.4">
      <c r="A95" s="3" t="s">
        <v>16</v>
      </c>
      <c r="B95" s="25"/>
      <c r="C95" s="17"/>
      <c r="D95" s="65"/>
      <c r="E95" s="39"/>
      <c r="F95" s="49"/>
      <c r="G95" s="25"/>
      <c r="H95" s="35"/>
      <c r="I95" s="57"/>
      <c r="J95" s="35"/>
    </row>
    <row r="96" spans="1:13" x14ac:dyDescent="0.4">
      <c r="A96" s="7" t="s">
        <v>17</v>
      </c>
      <c r="B96" s="25"/>
      <c r="C96" s="18"/>
      <c r="D96" s="29"/>
      <c r="E96" s="67"/>
      <c r="F96" s="52"/>
      <c r="G96" s="25"/>
      <c r="H96" s="35"/>
      <c r="I96" s="25"/>
      <c r="J96" s="141"/>
    </row>
    <row r="97" spans="1:11" x14ac:dyDescent="0.4">
      <c r="A97" s="7" t="s">
        <v>18</v>
      </c>
      <c r="B97" s="29"/>
      <c r="C97" s="18"/>
      <c r="D97" s="25"/>
      <c r="E97" s="64"/>
      <c r="F97" s="52"/>
      <c r="G97" s="25"/>
      <c r="H97" s="35"/>
      <c r="I97" s="25"/>
      <c r="J97" s="55"/>
    </row>
    <row r="98" spans="1:11" x14ac:dyDescent="0.4">
      <c r="A98" s="7" t="s">
        <v>22</v>
      </c>
      <c r="B98" s="29"/>
      <c r="C98" s="18"/>
      <c r="D98" s="62"/>
      <c r="E98" s="39"/>
      <c r="F98" s="49"/>
      <c r="G98" s="62"/>
      <c r="H98" s="35"/>
      <c r="I98" s="25"/>
      <c r="J98" s="35"/>
    </row>
    <row r="99" spans="1:11" x14ac:dyDescent="0.4">
      <c r="A99" s="7" t="s">
        <v>40</v>
      </c>
      <c r="B99" s="29"/>
      <c r="C99" s="19"/>
      <c r="D99" s="126"/>
      <c r="E99" s="39"/>
      <c r="F99" s="49"/>
      <c r="G99" s="126"/>
      <c r="H99" s="35"/>
      <c r="I99" s="25"/>
      <c r="J99" s="35"/>
    </row>
    <row r="100" spans="1:11" x14ac:dyDescent="0.4">
      <c r="A100" s="7" t="s">
        <v>42</v>
      </c>
      <c r="B100" s="29"/>
      <c r="C100" s="17"/>
      <c r="D100" s="57"/>
      <c r="E100" s="92"/>
      <c r="F100" s="49"/>
      <c r="G100" s="57"/>
      <c r="H100" s="35"/>
      <c r="I100" s="25"/>
      <c r="J100" s="94"/>
    </row>
    <row r="101" spans="1:11" x14ac:dyDescent="0.4">
      <c r="A101" s="7" t="s">
        <v>43</v>
      </c>
      <c r="B101" s="29"/>
      <c r="C101" s="17"/>
      <c r="D101" s="57"/>
      <c r="E101" s="45"/>
      <c r="F101" s="49"/>
      <c r="G101" s="57"/>
      <c r="H101" s="35"/>
      <c r="I101" s="25"/>
      <c r="J101" s="83"/>
      <c r="K101" t="s">
        <v>54</v>
      </c>
    </row>
    <row r="102" spans="1:11" x14ac:dyDescent="0.4">
      <c r="A102" s="7" t="s">
        <v>19</v>
      </c>
      <c r="B102" s="29"/>
      <c r="C102" s="17"/>
      <c r="D102" s="63"/>
      <c r="E102" s="39"/>
      <c r="F102" s="49"/>
      <c r="G102" s="63"/>
      <c r="H102" s="35"/>
      <c r="I102" s="25"/>
      <c r="J102" s="35"/>
    </row>
    <row r="103" spans="1:11" x14ac:dyDescent="0.4">
      <c r="A103" s="7" t="s">
        <v>20</v>
      </c>
      <c r="B103" s="26"/>
      <c r="C103" s="18"/>
      <c r="D103" s="57"/>
      <c r="E103" s="39"/>
      <c r="F103" s="49"/>
      <c r="G103" s="57"/>
      <c r="H103" s="35"/>
      <c r="I103" s="25"/>
      <c r="J103" s="35"/>
    </row>
    <row r="104" spans="1:11" ht="19.5" thickBot="1" x14ac:dyDescent="0.45">
      <c r="A104" s="77" t="s">
        <v>21</v>
      </c>
      <c r="B104" s="70"/>
      <c r="C104" s="79"/>
      <c r="D104" s="27"/>
      <c r="E104" s="71"/>
      <c r="F104" s="53"/>
      <c r="G104" s="81"/>
      <c r="H104" s="78"/>
      <c r="I104" s="27"/>
      <c r="J104" s="82"/>
    </row>
    <row r="105" spans="1:11" ht="20.25" thickTop="1" thickBot="1" x14ac:dyDescent="0.45">
      <c r="A105" s="4"/>
      <c r="B105" s="30"/>
      <c r="C105" s="24"/>
      <c r="D105" s="30"/>
      <c r="E105" s="40"/>
      <c r="F105" s="53"/>
      <c r="G105" s="54">
        <f>SUM(G69:G104)</f>
        <v>0</v>
      </c>
      <c r="H105" s="80">
        <f>SUM(H69:H104)</f>
        <v>0</v>
      </c>
      <c r="I105" s="30">
        <f>SUM(I5:I104)</f>
        <v>0</v>
      </c>
      <c r="J105" s="24">
        <f>SUM(J5:J104)</f>
        <v>0</v>
      </c>
    </row>
    <row r="107" spans="1:11" x14ac:dyDescent="0.4">
      <c r="E107" t="s">
        <v>63</v>
      </c>
      <c r="F107" t="s">
        <v>62</v>
      </c>
      <c r="G107" s="84">
        <f>(H105-G105)</f>
        <v>0</v>
      </c>
    </row>
    <row r="108" spans="1:11" x14ac:dyDescent="0.4">
      <c r="B108" t="s">
        <v>72</v>
      </c>
    </row>
    <row r="109" spans="1:11" x14ac:dyDescent="0.4">
      <c r="B109" t="s">
        <v>71</v>
      </c>
      <c r="F109" t="s">
        <v>76</v>
      </c>
    </row>
    <row r="110" spans="1:11" x14ac:dyDescent="0.4">
      <c r="B110" t="s">
        <v>77</v>
      </c>
    </row>
    <row r="111" spans="1:11" x14ac:dyDescent="0.4">
      <c r="B111" t="s">
        <v>73</v>
      </c>
    </row>
    <row r="112" spans="1:11" x14ac:dyDescent="0.4">
      <c r="B112" t="s">
        <v>74</v>
      </c>
    </row>
    <row r="113" spans="2:3" x14ac:dyDescent="0.4">
      <c r="B113" t="s">
        <v>75</v>
      </c>
    </row>
    <row r="114" spans="2:3" x14ac:dyDescent="0.4">
      <c r="B114" t="s">
        <v>79</v>
      </c>
    </row>
    <row r="115" spans="2:3" x14ac:dyDescent="0.4">
      <c r="B115" t="s">
        <v>81</v>
      </c>
    </row>
    <row r="116" spans="2:3" x14ac:dyDescent="0.4">
      <c r="C116" t="s">
        <v>109</v>
      </c>
    </row>
    <row r="117" spans="2:3" x14ac:dyDescent="0.4">
      <c r="B117" t="s">
        <v>80</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2: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2" max="12" width="4.875" customWidth="1"/>
    <col min="13" max="13" width="13.625" customWidth="1"/>
    <col min="14" max="14" width="15.625" customWidth="1"/>
    <col min="15" max="15" width="15.125" customWidth="1"/>
    <col min="16" max="16" width="17.25" customWidth="1"/>
  </cols>
  <sheetData>
    <row r="2" spans="1:16" x14ac:dyDescent="0.4">
      <c r="C2" s="274" t="s">
        <v>521</v>
      </c>
      <c r="J2" s="274" t="s">
        <v>521</v>
      </c>
      <c r="N2" s="274" t="s">
        <v>521</v>
      </c>
    </row>
    <row r="3" spans="1:16" x14ac:dyDescent="0.4">
      <c r="A3" t="s">
        <v>264</v>
      </c>
      <c r="C3" t="s">
        <v>322</v>
      </c>
      <c r="F3" t="s">
        <v>6</v>
      </c>
      <c r="I3" t="s">
        <v>322</v>
      </c>
      <c r="N3" t="s">
        <v>325</v>
      </c>
    </row>
    <row r="4" spans="1:16" x14ac:dyDescent="0.4">
      <c r="A4" s="149" t="s">
        <v>263</v>
      </c>
      <c r="B4" s="149" t="s">
        <v>0</v>
      </c>
      <c r="C4" s="148" t="s">
        <v>101</v>
      </c>
      <c r="D4" s="148" t="s">
        <v>259</v>
      </c>
      <c r="F4" s="219" t="s">
        <v>269</v>
      </c>
      <c r="G4" s="220"/>
      <c r="H4" s="220" t="s">
        <v>270</v>
      </c>
      <c r="I4" s="168"/>
      <c r="J4" s="149"/>
      <c r="K4" s="149"/>
      <c r="N4" s="219" t="s">
        <v>323</v>
      </c>
      <c r="O4" s="220" t="s">
        <v>101</v>
      </c>
      <c r="P4" s="220" t="s">
        <v>259</v>
      </c>
    </row>
    <row r="5" spans="1:16" x14ac:dyDescent="0.4">
      <c r="A5" s="149"/>
      <c r="B5" s="149"/>
      <c r="C5" s="217"/>
      <c r="D5" s="217"/>
      <c r="F5" s="224" t="s">
        <v>333</v>
      </c>
      <c r="G5" s="221" t="s">
        <v>275</v>
      </c>
      <c r="H5" s="232" t="str">
        <f>IFERROR(VLOOKUP(F5,$I$5:$K$28,3,FALSE),"0")</f>
        <v>0</v>
      </c>
      <c r="I5" s="168"/>
      <c r="J5" s="217"/>
      <c r="K5" s="217"/>
      <c r="N5" s="226" t="s">
        <v>587</v>
      </c>
      <c r="O5" s="222" t="str">
        <f>IFERROR(VLOOKUP(N5,$A$5:$C$17,3,FALSE),"")</f>
        <v/>
      </c>
      <c r="P5" s="222" t="str">
        <f>IFERROR(VLOOKUP(N5,$A$18:$D$29,4,FALSE),"")</f>
        <v/>
      </c>
    </row>
    <row r="6" spans="1:16" x14ac:dyDescent="0.4">
      <c r="A6" s="149"/>
      <c r="B6" s="149"/>
      <c r="C6" s="217"/>
      <c r="D6" s="217"/>
      <c r="F6" s="219"/>
      <c r="G6" s="221"/>
      <c r="H6" s="232" t="str">
        <f>IFERROR(VLOOKUP(F6,$I$5:$J$28,2,FALSE),"")</f>
        <v/>
      </c>
      <c r="I6" s="168"/>
      <c r="J6" s="217"/>
      <c r="K6" s="217"/>
      <c r="N6" s="226" t="s">
        <v>588</v>
      </c>
      <c r="O6" s="222" t="str">
        <f t="shared" ref="O6:O16" si="0">IFERROR(VLOOKUP(N6,$A$5:$C$17,3,FALSE),"")</f>
        <v/>
      </c>
      <c r="P6" s="222" t="str">
        <f t="shared" ref="P6:P16" si="1">IFERROR(VLOOKUP(N6,$A$18:$D$29,4,FALSE),"")</f>
        <v/>
      </c>
    </row>
    <row r="7" spans="1:16" x14ac:dyDescent="0.4">
      <c r="A7" s="149"/>
      <c r="B7" s="149"/>
      <c r="C7" s="217"/>
      <c r="D7" s="217"/>
      <c r="F7" s="219" t="s">
        <v>271</v>
      </c>
      <c r="G7" s="221"/>
      <c r="H7" s="232" t="str">
        <f>IFERROR(VLOOKUP(F7,$I$5:$J$28,2,FALSE),"")</f>
        <v/>
      </c>
      <c r="I7" s="168"/>
      <c r="J7" s="217"/>
      <c r="K7" s="217"/>
      <c r="N7" s="226" t="s">
        <v>589</v>
      </c>
      <c r="O7" s="222" t="str">
        <f t="shared" si="0"/>
        <v/>
      </c>
      <c r="P7" s="222" t="str">
        <f t="shared" si="1"/>
        <v/>
      </c>
    </row>
    <row r="8" spans="1:16" x14ac:dyDescent="0.35">
      <c r="A8" s="149"/>
      <c r="B8" s="149"/>
      <c r="C8" s="217"/>
      <c r="D8" s="217"/>
      <c r="F8" s="223" t="s">
        <v>586</v>
      </c>
      <c r="G8" s="221" t="s">
        <v>276</v>
      </c>
      <c r="H8" s="232" t="str">
        <f>IFERROR(VLOOKUP(F8,$I$5:$J$28,2,FALSE),"0")</f>
        <v>0</v>
      </c>
      <c r="I8" s="168"/>
      <c r="J8" s="217"/>
      <c r="K8" s="217"/>
      <c r="N8" s="226" t="s">
        <v>590</v>
      </c>
      <c r="O8" s="222" t="str">
        <f t="shared" si="0"/>
        <v/>
      </c>
      <c r="P8" s="222" t="str">
        <f t="shared" si="1"/>
        <v/>
      </c>
    </row>
    <row r="9" spans="1:16" x14ac:dyDescent="0.35">
      <c r="A9" s="149"/>
      <c r="B9" s="149"/>
      <c r="C9" s="217"/>
      <c r="D9" s="217"/>
      <c r="F9" s="223" t="s">
        <v>640</v>
      </c>
      <c r="G9" s="221" t="s">
        <v>277</v>
      </c>
      <c r="H9" s="232" t="str">
        <f>IFERROR(VLOOKUP(F9,$I$5:$J$28,2,FALSE),"0")</f>
        <v>0</v>
      </c>
      <c r="I9" s="168"/>
      <c r="J9" s="217"/>
      <c r="K9" s="217"/>
      <c r="N9" s="226" t="s">
        <v>591</v>
      </c>
      <c r="O9" s="222" t="str">
        <f t="shared" si="0"/>
        <v/>
      </c>
      <c r="P9" s="222" t="str">
        <f t="shared" si="1"/>
        <v/>
      </c>
    </row>
    <row r="10" spans="1:16" x14ac:dyDescent="0.4">
      <c r="A10" s="149"/>
      <c r="B10" s="149"/>
      <c r="C10" s="217"/>
      <c r="D10" s="217"/>
      <c r="F10" s="224" t="s">
        <v>282</v>
      </c>
      <c r="G10" s="221" t="s">
        <v>279</v>
      </c>
      <c r="H10" s="232">
        <f>IFERROR(H8+H9,0)</f>
        <v>0</v>
      </c>
      <c r="I10" s="168"/>
      <c r="J10" s="217"/>
      <c r="K10" s="217"/>
      <c r="N10" s="226" t="s">
        <v>592</v>
      </c>
      <c r="O10" s="222" t="str">
        <f t="shared" si="0"/>
        <v/>
      </c>
      <c r="P10" s="222" t="str">
        <f t="shared" si="1"/>
        <v/>
      </c>
    </row>
    <row r="11" spans="1:16" x14ac:dyDescent="0.35">
      <c r="A11" s="149"/>
      <c r="B11" s="149"/>
      <c r="C11" s="217"/>
      <c r="D11" s="217"/>
      <c r="F11" s="223" t="s">
        <v>709</v>
      </c>
      <c r="G11" s="221" t="s">
        <v>280</v>
      </c>
      <c r="H11" s="232" t="str">
        <f>IFERROR(VLOOKUP(F11,$I$5:$J$28,2,FALSE),"0")</f>
        <v>0</v>
      </c>
      <c r="I11" s="168"/>
      <c r="J11" s="217"/>
      <c r="K11" s="217"/>
      <c r="N11" s="226" t="s">
        <v>593</v>
      </c>
      <c r="O11" s="222" t="str">
        <f t="shared" si="0"/>
        <v/>
      </c>
      <c r="P11" s="222" t="str">
        <f t="shared" si="1"/>
        <v/>
      </c>
    </row>
    <row r="12" spans="1:16" x14ac:dyDescent="0.4">
      <c r="A12" s="149"/>
      <c r="B12" s="149"/>
      <c r="C12" s="217"/>
      <c r="D12" s="217"/>
      <c r="F12" s="224" t="s">
        <v>283</v>
      </c>
      <c r="G12" s="221" t="s">
        <v>281</v>
      </c>
      <c r="H12" s="232">
        <f>IFERROR(H10-H11,0)</f>
        <v>0</v>
      </c>
      <c r="I12" s="168"/>
      <c r="J12" s="217"/>
      <c r="K12" s="217"/>
      <c r="N12" s="226" t="s">
        <v>594</v>
      </c>
      <c r="O12" s="222" t="str">
        <f t="shared" si="0"/>
        <v/>
      </c>
      <c r="P12" s="222" t="str">
        <f t="shared" si="1"/>
        <v/>
      </c>
    </row>
    <row r="13" spans="1:16" x14ac:dyDescent="0.4">
      <c r="A13" s="149"/>
      <c r="B13" s="149"/>
      <c r="C13" s="217"/>
      <c r="D13" s="217"/>
      <c r="F13" s="224" t="s">
        <v>284</v>
      </c>
      <c r="G13" s="221" t="s">
        <v>278</v>
      </c>
      <c r="H13" s="232">
        <f>IFERROR(H5-H12,0)</f>
        <v>0</v>
      </c>
      <c r="I13" s="168"/>
      <c r="J13" s="217"/>
      <c r="K13" s="217"/>
      <c r="N13" s="226" t="s">
        <v>595</v>
      </c>
      <c r="O13" s="222" t="str">
        <f t="shared" si="0"/>
        <v/>
      </c>
      <c r="P13" s="222" t="str">
        <f t="shared" si="1"/>
        <v/>
      </c>
    </row>
    <row r="14" spans="1:16" x14ac:dyDescent="0.4">
      <c r="A14" s="149"/>
      <c r="B14" s="149"/>
      <c r="C14" s="217"/>
      <c r="D14" s="217"/>
      <c r="F14" s="219" t="s">
        <v>272</v>
      </c>
      <c r="G14" s="221"/>
      <c r="H14" s="232" t="str">
        <f t="shared" ref="H14:H55" si="2">IFERROR(VLOOKUP(F14,$I$5:$J$28,2,FALSE),"")</f>
        <v/>
      </c>
      <c r="I14" s="168"/>
      <c r="J14" s="217"/>
      <c r="K14" s="217"/>
      <c r="N14" s="226" t="s">
        <v>596</v>
      </c>
      <c r="O14" s="222" t="str">
        <f t="shared" si="0"/>
        <v/>
      </c>
      <c r="P14" s="222" t="str">
        <f t="shared" si="1"/>
        <v/>
      </c>
    </row>
    <row r="15" spans="1:16" x14ac:dyDescent="0.4">
      <c r="A15" s="149"/>
      <c r="B15" s="149"/>
      <c r="C15" s="217"/>
      <c r="D15" s="217"/>
      <c r="F15" s="224" t="s">
        <v>341</v>
      </c>
      <c r="G15" s="221" t="s">
        <v>285</v>
      </c>
      <c r="H15" s="232" t="str">
        <f t="shared" ref="H15:H35" si="3">IFERROR(VLOOKUP(F15,$I$5:$J$28,2,FALSE),"0")</f>
        <v>0</v>
      </c>
      <c r="I15" s="168"/>
      <c r="J15" s="217"/>
      <c r="K15" s="217"/>
      <c r="N15" s="226" t="s">
        <v>597</v>
      </c>
      <c r="O15" s="222" t="str">
        <f t="shared" si="0"/>
        <v/>
      </c>
      <c r="P15" s="222" t="str">
        <f t="shared" si="1"/>
        <v/>
      </c>
    </row>
    <row r="16" spans="1:16" x14ac:dyDescent="0.4">
      <c r="A16" s="149"/>
      <c r="B16" s="149"/>
      <c r="C16" s="217"/>
      <c r="D16" s="217"/>
      <c r="F16" s="224" t="s">
        <v>342</v>
      </c>
      <c r="G16" s="221" t="s">
        <v>286</v>
      </c>
      <c r="H16" s="232" t="str">
        <f t="shared" si="3"/>
        <v>0</v>
      </c>
      <c r="I16" s="168"/>
      <c r="J16" s="217"/>
      <c r="K16" s="217"/>
      <c r="N16" s="226" t="s">
        <v>598</v>
      </c>
      <c r="O16" s="222" t="str">
        <f t="shared" si="0"/>
        <v/>
      </c>
      <c r="P16" s="222" t="str">
        <f t="shared" si="1"/>
        <v/>
      </c>
    </row>
    <row r="17" spans="1:16" ht="19.5" thickBot="1" x14ac:dyDescent="0.45">
      <c r="A17" s="230"/>
      <c r="B17" s="230"/>
      <c r="C17" s="231"/>
      <c r="D17" s="231"/>
      <c r="F17" s="224" t="s">
        <v>343</v>
      </c>
      <c r="G17" s="221" t="s">
        <v>287</v>
      </c>
      <c r="H17" s="232" t="str">
        <f t="shared" si="3"/>
        <v>0</v>
      </c>
      <c r="I17" s="168"/>
      <c r="J17" s="217"/>
      <c r="K17" s="217"/>
      <c r="N17" s="227"/>
      <c r="O17" s="219"/>
      <c r="P17" s="219"/>
    </row>
    <row r="18" spans="1:16" ht="19.5" thickTop="1" x14ac:dyDescent="0.4">
      <c r="A18" s="228"/>
      <c r="B18" s="228"/>
      <c r="C18" s="229"/>
      <c r="D18" s="229"/>
      <c r="F18" s="224" t="s">
        <v>344</v>
      </c>
      <c r="G18" s="221" t="s">
        <v>288</v>
      </c>
      <c r="H18" s="232" t="str">
        <f t="shared" si="3"/>
        <v>0</v>
      </c>
      <c r="I18" s="168"/>
      <c r="J18" s="217"/>
      <c r="K18" s="217"/>
      <c r="N18" s="226" t="s">
        <v>324</v>
      </c>
      <c r="O18" s="222">
        <f>SUM(O5:O17)</f>
        <v>0</v>
      </c>
      <c r="P18" s="222">
        <f>SUM(P5:P17)</f>
        <v>0</v>
      </c>
    </row>
    <row r="19" spans="1:16" x14ac:dyDescent="0.4">
      <c r="A19" s="149"/>
      <c r="B19" s="149"/>
      <c r="C19" s="217"/>
      <c r="D19" s="217"/>
      <c r="F19" s="224" t="s">
        <v>345</v>
      </c>
      <c r="G19" s="221" t="s">
        <v>289</v>
      </c>
      <c r="H19" s="232" t="str">
        <f t="shared" si="3"/>
        <v>0</v>
      </c>
      <c r="I19" s="168"/>
      <c r="J19" s="217"/>
      <c r="K19" s="217"/>
      <c r="N19" s="225"/>
    </row>
    <row r="20" spans="1:16" x14ac:dyDescent="0.4">
      <c r="A20" s="149"/>
      <c r="B20" s="149"/>
      <c r="C20" s="217"/>
      <c r="D20" s="217"/>
      <c r="F20" s="224" t="s">
        <v>346</v>
      </c>
      <c r="G20" s="221" t="s">
        <v>290</v>
      </c>
      <c r="H20" s="232" t="str">
        <f t="shared" si="3"/>
        <v>0</v>
      </c>
      <c r="I20" s="168"/>
      <c r="J20" s="217"/>
      <c r="K20" s="217"/>
      <c r="N20" s="225"/>
    </row>
    <row r="21" spans="1:16" x14ac:dyDescent="0.4">
      <c r="A21" s="149"/>
      <c r="B21" s="149"/>
      <c r="C21" s="217"/>
      <c r="D21" s="217"/>
      <c r="F21" s="224" t="s">
        <v>347</v>
      </c>
      <c r="G21" s="221" t="s">
        <v>291</v>
      </c>
      <c r="H21" s="232" t="str">
        <f t="shared" si="3"/>
        <v>0</v>
      </c>
      <c r="I21" s="168"/>
      <c r="J21" s="217"/>
      <c r="K21" s="217"/>
    </row>
    <row r="22" spans="1:16" x14ac:dyDescent="0.4">
      <c r="A22" s="149"/>
      <c r="B22" s="149"/>
      <c r="C22" s="217"/>
      <c r="D22" s="217"/>
      <c r="F22" s="224" t="s">
        <v>348</v>
      </c>
      <c r="G22" s="221" t="s">
        <v>292</v>
      </c>
      <c r="H22" s="232" t="str">
        <f t="shared" si="3"/>
        <v>0</v>
      </c>
      <c r="I22" s="168"/>
      <c r="J22" s="217"/>
      <c r="K22" s="217"/>
    </row>
    <row r="23" spans="1:16" x14ac:dyDescent="0.4">
      <c r="A23" s="149"/>
      <c r="B23" s="149"/>
      <c r="C23" s="217"/>
      <c r="D23" s="217"/>
      <c r="F23" s="224" t="s">
        <v>349</v>
      </c>
      <c r="G23" s="221" t="s">
        <v>293</v>
      </c>
      <c r="H23" s="232" t="str">
        <f t="shared" si="3"/>
        <v>0</v>
      </c>
      <c r="I23" s="168"/>
      <c r="J23" s="217"/>
      <c r="K23" s="217"/>
    </row>
    <row r="24" spans="1:16" x14ac:dyDescent="0.4">
      <c r="A24" s="149"/>
      <c r="B24" s="149"/>
      <c r="C24" s="217"/>
      <c r="D24" s="217"/>
      <c r="F24" s="224" t="s">
        <v>13</v>
      </c>
      <c r="G24" s="221" t="s">
        <v>294</v>
      </c>
      <c r="H24" s="232" t="str">
        <f t="shared" si="3"/>
        <v>0</v>
      </c>
      <c r="I24" s="168"/>
      <c r="J24" s="217"/>
      <c r="K24" s="217"/>
    </row>
    <row r="25" spans="1:16" x14ac:dyDescent="0.4">
      <c r="A25" s="149"/>
      <c r="B25" s="149"/>
      <c r="C25" s="217"/>
      <c r="D25" s="217"/>
      <c r="F25" s="224" t="s">
        <v>19</v>
      </c>
      <c r="G25" s="221" t="s">
        <v>295</v>
      </c>
      <c r="H25" s="232" t="str">
        <f t="shared" si="3"/>
        <v>0</v>
      </c>
      <c r="I25" s="168"/>
      <c r="J25" s="217"/>
      <c r="K25" s="217"/>
    </row>
    <row r="26" spans="1:16" x14ac:dyDescent="0.4">
      <c r="A26" s="149"/>
      <c r="B26" s="149"/>
      <c r="C26" s="217"/>
      <c r="D26" s="217"/>
      <c r="F26" s="224" t="s">
        <v>350</v>
      </c>
      <c r="G26" s="221" t="s">
        <v>296</v>
      </c>
      <c r="H26" s="232" t="str">
        <f t="shared" si="3"/>
        <v>0</v>
      </c>
      <c r="I26" s="168"/>
      <c r="J26" s="217"/>
      <c r="K26" s="217"/>
    </row>
    <row r="27" spans="1:16" x14ac:dyDescent="0.4">
      <c r="A27" s="149"/>
      <c r="B27" s="149"/>
      <c r="C27" s="217"/>
      <c r="D27" s="217"/>
      <c r="F27" s="224" t="s">
        <v>41</v>
      </c>
      <c r="G27" s="221" t="s">
        <v>297</v>
      </c>
      <c r="H27" s="232" t="str">
        <f t="shared" si="3"/>
        <v>0</v>
      </c>
      <c r="I27" s="168"/>
      <c r="J27" s="217"/>
      <c r="K27" s="217"/>
    </row>
    <row r="28" spans="1:16" x14ac:dyDescent="0.4">
      <c r="A28" s="149"/>
      <c r="B28" s="149"/>
      <c r="C28" s="217"/>
      <c r="D28" s="217"/>
      <c r="F28" s="224" t="s">
        <v>351</v>
      </c>
      <c r="G28" s="221" t="s">
        <v>298</v>
      </c>
      <c r="H28" s="232" t="str">
        <f t="shared" si="3"/>
        <v>0</v>
      </c>
      <c r="I28" s="168"/>
      <c r="J28" s="217"/>
      <c r="K28" s="217"/>
    </row>
    <row r="29" spans="1:16" x14ac:dyDescent="0.4">
      <c r="A29" s="149"/>
      <c r="B29" s="149"/>
      <c r="C29" s="149"/>
      <c r="D29" s="149"/>
      <c r="F29" s="224" t="s">
        <v>352</v>
      </c>
      <c r="G29" s="221" t="s">
        <v>299</v>
      </c>
      <c r="H29" s="232" t="str">
        <f t="shared" si="3"/>
        <v>0</v>
      </c>
      <c r="I29" s="218" t="s">
        <v>266</v>
      </c>
      <c r="J29" s="217">
        <f>SUM(J5:J28)</f>
        <v>0</v>
      </c>
      <c r="K29" s="217">
        <f>SUM(K5:K28)</f>
        <v>0</v>
      </c>
    </row>
    <row r="30" spans="1:16" x14ac:dyDescent="0.4">
      <c r="A30" s="149"/>
      <c r="B30" s="149"/>
      <c r="C30" s="149"/>
      <c r="D30" s="149"/>
      <c r="F30" s="224" t="s">
        <v>353</v>
      </c>
      <c r="G30" s="221" t="s">
        <v>300</v>
      </c>
      <c r="H30" s="232" t="str">
        <f t="shared" si="3"/>
        <v>0</v>
      </c>
      <c r="J30" s="216"/>
      <c r="K30" s="216"/>
    </row>
    <row r="31" spans="1:16" x14ac:dyDescent="0.4">
      <c r="A31" s="149" t="s">
        <v>265</v>
      </c>
      <c r="B31" s="149"/>
      <c r="C31" s="149"/>
      <c r="D31" s="149"/>
      <c r="F31" s="224" t="s">
        <v>354</v>
      </c>
      <c r="G31" s="221" t="s">
        <v>301</v>
      </c>
      <c r="H31" s="232" t="str">
        <f t="shared" si="3"/>
        <v>0</v>
      </c>
      <c r="J31" s="216"/>
      <c r="K31" s="216"/>
    </row>
    <row r="32" spans="1:16" x14ac:dyDescent="0.4">
      <c r="A32" s="149" t="s">
        <v>267</v>
      </c>
      <c r="B32" s="149"/>
      <c r="C32" s="149"/>
      <c r="D32" s="149"/>
      <c r="F32" s="224" t="s">
        <v>104</v>
      </c>
      <c r="G32" s="221" t="s">
        <v>302</v>
      </c>
      <c r="H32" s="232" t="str">
        <f t="shared" si="3"/>
        <v>0</v>
      </c>
      <c r="J32" s="216"/>
      <c r="K32" s="216"/>
    </row>
    <row r="33" spans="1:11" x14ac:dyDescent="0.4">
      <c r="A33" s="149" t="s">
        <v>266</v>
      </c>
      <c r="B33" s="149"/>
      <c r="C33" s="217">
        <f>SUM(C5:C32)</f>
        <v>0</v>
      </c>
      <c r="D33" s="217">
        <f>SUM(D5:D32)</f>
        <v>0</v>
      </c>
      <c r="F33" s="224"/>
      <c r="G33" s="221" t="s">
        <v>303</v>
      </c>
      <c r="H33" s="232" t="str">
        <f t="shared" si="3"/>
        <v>0</v>
      </c>
      <c r="J33" s="216"/>
      <c r="K33" s="216"/>
    </row>
    <row r="34" spans="1:11" x14ac:dyDescent="0.4">
      <c r="F34" s="224"/>
      <c r="G34" s="221" t="s">
        <v>304</v>
      </c>
      <c r="H34" s="232" t="str">
        <f t="shared" si="3"/>
        <v>0</v>
      </c>
      <c r="J34" s="216"/>
      <c r="K34" s="216"/>
    </row>
    <row r="35" spans="1:11" x14ac:dyDescent="0.4">
      <c r="F35" s="224"/>
      <c r="G35" s="221" t="s">
        <v>305</v>
      </c>
      <c r="H35" s="232" t="str">
        <f t="shared" si="3"/>
        <v>0</v>
      </c>
      <c r="J35" s="216"/>
      <c r="K35" s="216"/>
    </row>
    <row r="36" spans="1:11" x14ac:dyDescent="0.4">
      <c r="F36" s="224"/>
      <c r="G36" s="221"/>
      <c r="H36" s="232" t="str">
        <f t="shared" si="2"/>
        <v/>
      </c>
      <c r="J36" s="216"/>
      <c r="K36" s="216"/>
    </row>
    <row r="37" spans="1:11" x14ac:dyDescent="0.4">
      <c r="F37" s="224"/>
      <c r="G37" s="221"/>
      <c r="H37" s="232" t="str">
        <f t="shared" si="2"/>
        <v/>
      </c>
      <c r="J37" s="216"/>
      <c r="K37" s="216"/>
    </row>
    <row r="38" spans="1:11" x14ac:dyDescent="0.4">
      <c r="F38" s="224"/>
      <c r="G38" s="221"/>
      <c r="H38" s="232" t="str">
        <f t="shared" si="2"/>
        <v/>
      </c>
      <c r="J38" s="216"/>
      <c r="K38" s="216"/>
    </row>
    <row r="39" spans="1:11" x14ac:dyDescent="0.4">
      <c r="F39" s="224"/>
      <c r="G39" s="221"/>
      <c r="H39" s="232" t="str">
        <f t="shared" si="2"/>
        <v/>
      </c>
      <c r="J39" s="216"/>
      <c r="K39" s="216"/>
    </row>
    <row r="40" spans="1:11" x14ac:dyDescent="0.4">
      <c r="F40" s="224" t="s">
        <v>355</v>
      </c>
      <c r="G40" s="221" t="s">
        <v>306</v>
      </c>
      <c r="H40" s="232" t="str">
        <f>IFERROR(VLOOKUP(F40,$I$5:$J$28,2,FALSE),"0")</f>
        <v>0</v>
      </c>
      <c r="J40" s="216" t="s">
        <v>326</v>
      </c>
      <c r="K40" s="216"/>
    </row>
    <row r="41" spans="1:11" x14ac:dyDescent="0.4">
      <c r="F41" s="224" t="s">
        <v>266</v>
      </c>
      <c r="G41" s="221" t="s">
        <v>307</v>
      </c>
      <c r="H41" s="232">
        <f>SUM(H15:H40)</f>
        <v>0</v>
      </c>
      <c r="J41" s="216">
        <f>J29-J6</f>
        <v>0</v>
      </c>
      <c r="K41" s="216"/>
    </row>
    <row r="42" spans="1:11" x14ac:dyDescent="0.4">
      <c r="F42" s="224" t="s">
        <v>308</v>
      </c>
      <c r="G42" s="221" t="s">
        <v>321</v>
      </c>
      <c r="H42" s="232">
        <f>IFERROR(H13-H41,0)</f>
        <v>0</v>
      </c>
      <c r="J42" s="216"/>
      <c r="K42" s="216"/>
    </row>
    <row r="43" spans="1:11" x14ac:dyDescent="0.4">
      <c r="F43" s="219"/>
      <c r="G43" s="221"/>
      <c r="H43" s="232" t="str">
        <f t="shared" si="2"/>
        <v/>
      </c>
      <c r="J43" s="216"/>
      <c r="K43" s="216"/>
    </row>
    <row r="44" spans="1:11" x14ac:dyDescent="0.4">
      <c r="F44" s="219" t="s">
        <v>273</v>
      </c>
      <c r="G44" s="221"/>
      <c r="H44" s="232" t="str">
        <f t="shared" si="2"/>
        <v/>
      </c>
      <c r="J44" s="216"/>
      <c r="K44" s="216"/>
    </row>
    <row r="45" spans="1:11" x14ac:dyDescent="0.4">
      <c r="F45" s="219" t="s">
        <v>319</v>
      </c>
      <c r="G45" s="221"/>
      <c r="H45" s="232" t="str">
        <f t="shared" si="2"/>
        <v/>
      </c>
      <c r="J45" s="216"/>
      <c r="K45" s="216"/>
    </row>
    <row r="46" spans="1:11" x14ac:dyDescent="0.4">
      <c r="F46" s="224" t="s">
        <v>356</v>
      </c>
      <c r="G46" s="221" t="s">
        <v>309</v>
      </c>
      <c r="H46" s="232" t="str">
        <f>IFERROR(VLOOKUP(F46,$I$5:$J$28,2,FALSE),"0")</f>
        <v>0</v>
      </c>
      <c r="J46" s="216"/>
      <c r="K46" s="216"/>
    </row>
    <row r="47" spans="1:11" x14ac:dyDescent="0.4">
      <c r="F47" s="224"/>
      <c r="G47" s="221"/>
      <c r="H47" s="232" t="str">
        <f t="shared" si="2"/>
        <v/>
      </c>
      <c r="J47" s="216"/>
      <c r="K47" s="216"/>
    </row>
    <row r="48" spans="1:11" x14ac:dyDescent="0.4">
      <c r="F48" s="224"/>
      <c r="G48" s="221"/>
      <c r="H48" s="232" t="str">
        <f t="shared" si="2"/>
        <v/>
      </c>
      <c r="J48" s="216"/>
      <c r="K48" s="216"/>
    </row>
    <row r="49" spans="6:8" x14ac:dyDescent="0.4">
      <c r="F49" s="224" t="s">
        <v>266</v>
      </c>
      <c r="G49" s="221" t="s">
        <v>310</v>
      </c>
      <c r="H49" s="232">
        <f>SUM(H46:H48)</f>
        <v>0</v>
      </c>
    </row>
    <row r="50" spans="6:8" x14ac:dyDescent="0.4">
      <c r="F50" s="219"/>
      <c r="G50" s="221"/>
      <c r="H50" s="232" t="str">
        <f t="shared" si="2"/>
        <v/>
      </c>
    </row>
    <row r="51" spans="6:8" x14ac:dyDescent="0.4">
      <c r="F51" s="219" t="s">
        <v>320</v>
      </c>
      <c r="G51" s="221"/>
      <c r="H51" s="232" t="str">
        <f t="shared" si="2"/>
        <v/>
      </c>
    </row>
    <row r="52" spans="6:8" x14ac:dyDescent="0.4">
      <c r="F52" s="224" t="s">
        <v>357</v>
      </c>
      <c r="G52" s="221" t="s">
        <v>311</v>
      </c>
      <c r="H52" s="232" t="str">
        <f>IFERROR(VLOOKUP(F52,$I$5:$J$28,2,FALSE),"0")</f>
        <v>0</v>
      </c>
    </row>
    <row r="53" spans="6:8" x14ac:dyDescent="0.4">
      <c r="F53" s="224" t="s">
        <v>358</v>
      </c>
      <c r="G53" s="221" t="s">
        <v>312</v>
      </c>
      <c r="H53" s="232" t="str">
        <f>IFERROR(VLOOKUP(F53,$I$5:$J$28,2,FALSE),"0")</f>
        <v>0</v>
      </c>
    </row>
    <row r="54" spans="6:8" x14ac:dyDescent="0.4">
      <c r="F54" s="224"/>
      <c r="G54" s="221"/>
      <c r="H54" s="232" t="str">
        <f t="shared" si="2"/>
        <v/>
      </c>
    </row>
    <row r="55" spans="6:8" x14ac:dyDescent="0.4">
      <c r="F55" s="224"/>
      <c r="G55" s="221"/>
      <c r="H55" s="232" t="str">
        <f t="shared" si="2"/>
        <v/>
      </c>
    </row>
    <row r="56" spans="6:8" x14ac:dyDescent="0.4">
      <c r="F56" s="224" t="s">
        <v>266</v>
      </c>
      <c r="G56" s="221" t="s">
        <v>313</v>
      </c>
      <c r="H56" s="232">
        <f>SUM(H52:H55)</f>
        <v>0</v>
      </c>
    </row>
    <row r="57" spans="6:8" x14ac:dyDescent="0.4">
      <c r="F57" s="219"/>
      <c r="G57" s="221"/>
      <c r="H57" s="232"/>
    </row>
    <row r="58" spans="6:8" x14ac:dyDescent="0.4">
      <c r="F58" s="219" t="s">
        <v>316</v>
      </c>
      <c r="G58" s="221" t="s">
        <v>315</v>
      </c>
      <c r="H58" s="232">
        <f>IFERROR(H42+H49-H56,0)</f>
        <v>0</v>
      </c>
    </row>
    <row r="59" spans="6:8" x14ac:dyDescent="0.4">
      <c r="F59" s="219"/>
      <c r="G59" s="221"/>
      <c r="H59" s="232"/>
    </row>
    <row r="60" spans="6:8" x14ac:dyDescent="0.4">
      <c r="F60" s="224" t="s">
        <v>274</v>
      </c>
      <c r="G60" s="221" t="s">
        <v>314</v>
      </c>
      <c r="H60" s="232">
        <v>100000</v>
      </c>
    </row>
    <row r="61" spans="6:8" x14ac:dyDescent="0.4">
      <c r="F61" s="219"/>
      <c r="G61" s="221"/>
      <c r="H61" s="232"/>
    </row>
    <row r="62" spans="6:8" x14ac:dyDescent="0.4">
      <c r="F62" s="224" t="s">
        <v>317</v>
      </c>
      <c r="G62" s="221" t="s">
        <v>318</v>
      </c>
      <c r="H62" s="232">
        <f>IFERROR(H58-H60,0)</f>
        <v>-100000</v>
      </c>
    </row>
    <row r="63" spans="6:8" x14ac:dyDescent="0.4">
      <c r="F63" s="235"/>
      <c r="G63" s="156"/>
    </row>
    <row r="64" spans="6:8" x14ac:dyDescent="0.4">
      <c r="F64" t="s">
        <v>331</v>
      </c>
      <c r="G64" s="156"/>
    </row>
    <row r="65" spans="6:9" x14ac:dyDescent="0.4">
      <c r="F65" t="s">
        <v>332</v>
      </c>
      <c r="G65" s="156"/>
    </row>
    <row r="66" spans="6:9" x14ac:dyDescent="0.4">
      <c r="F66" s="236" t="s">
        <v>333</v>
      </c>
      <c r="H66">
        <v>0</v>
      </c>
      <c r="I66" t="s">
        <v>336</v>
      </c>
    </row>
    <row r="67" spans="6:9" x14ac:dyDescent="0.4">
      <c r="F67" s="237" t="s">
        <v>334</v>
      </c>
      <c r="H67">
        <v>200</v>
      </c>
      <c r="I67" t="s">
        <v>337</v>
      </c>
    </row>
    <row r="68" spans="6:9" x14ac:dyDescent="0.4">
      <c r="F68" t="s">
        <v>335</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2025-11-24T10:16:38Z</dcterms:modified>
</cp:coreProperties>
</file>